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6. Relatórios\1.Mensal de Fiscalização - Res Cofen 598.18\2024\"/>
    </mc:Choice>
  </mc:AlternateContent>
  <xr:revisionPtr revIDLastSave="0" documentId="13_ncr:1_{A276F56F-253B-4817-A3A9-5AE4766F7F4F}" xr6:coauthVersionLast="47" xr6:coauthVersionMax="47" xr10:uidLastSave="{00000000-0000-0000-0000-000000000000}"/>
  <bookViews>
    <workbookView xWindow="-120" yWindow="-120" windowWidth="21840" windowHeight="13020" tabRatio="500" activeTab="3" xr2:uid="{00000000-000D-0000-FFFF-FFFF00000000}"/>
  </bookViews>
  <sheets>
    <sheet name="Indicador 1" sheetId="1" r:id="rId1"/>
    <sheet name="Indicador 2" sheetId="3" r:id="rId2"/>
    <sheet name="Indicador 3" sheetId="6" r:id="rId3"/>
    <sheet name="Indicador 8" sheetId="8" r:id="rId4"/>
    <sheet name="Plan1" sheetId="9" state="hidden" r:id="rId5"/>
    <sheet name="Plan2" sheetId="10" state="hidden" r:id="rId6"/>
    <sheet name="Plan3" sheetId="11" state="hidden" r:id="rId7"/>
    <sheet name="Plan4" sheetId="12" state="hidden" r:id="rId8"/>
    <sheet name="Plan5" sheetId="13" state="hidden" r:id="rId9"/>
    <sheet name="Plan6" sheetId="14" state="hidden" r:id="rId10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6" l="1"/>
  <c r="G13" i="6" l="1"/>
  <c r="O12" i="6" l="1"/>
  <c r="O11" i="6"/>
  <c r="O12" i="8" l="1"/>
  <c r="O12" i="1"/>
  <c r="O10" i="1"/>
  <c r="O13" i="3"/>
  <c r="O11" i="3"/>
  <c r="N11" i="8" l="1"/>
  <c r="N13" i="8" s="1"/>
  <c r="M11" i="8"/>
  <c r="L11" i="8"/>
  <c r="K11" i="8"/>
  <c r="J11" i="8"/>
  <c r="I11" i="8"/>
  <c r="H11" i="8"/>
  <c r="G11" i="8"/>
  <c r="F11" i="8"/>
  <c r="F13" i="8" s="1"/>
  <c r="E11" i="8"/>
  <c r="D11" i="8"/>
  <c r="C11" i="8"/>
  <c r="O12" i="3" l="1"/>
  <c r="N12" i="3"/>
  <c r="M12" i="3"/>
  <c r="L12" i="3"/>
  <c r="K12" i="3"/>
  <c r="J12" i="3"/>
  <c r="I12" i="3"/>
  <c r="H12" i="3"/>
  <c r="G12" i="3"/>
  <c r="F12" i="3"/>
  <c r="E12" i="3"/>
  <c r="D12" i="3"/>
  <c r="C12" i="3"/>
  <c r="N11" i="1"/>
  <c r="M11" i="1"/>
  <c r="L11" i="1"/>
  <c r="K11" i="1"/>
  <c r="J11" i="1"/>
  <c r="I11" i="1"/>
  <c r="H11" i="1"/>
  <c r="G11" i="1"/>
  <c r="F11" i="1"/>
  <c r="E11" i="1"/>
  <c r="D11" i="1"/>
  <c r="C11" i="1"/>
  <c r="O10" i="8" l="1"/>
  <c r="O11" i="8" s="1"/>
  <c r="O11" i="1" l="1"/>
  <c r="S16" i="9" l="1"/>
  <c r="R16" i="9"/>
  <c r="Q16" i="9"/>
  <c r="S15" i="9"/>
  <c r="R15" i="9"/>
  <c r="Q15" i="9"/>
  <c r="S14" i="9"/>
  <c r="R14" i="9"/>
  <c r="Q14" i="9"/>
  <c r="S13" i="9"/>
  <c r="R13" i="9"/>
  <c r="Q13" i="9"/>
  <c r="B13" i="9"/>
  <c r="S12" i="9"/>
  <c r="R12" i="9"/>
  <c r="Q12" i="9"/>
  <c r="B12" i="9"/>
  <c r="S11" i="9"/>
  <c r="R11" i="9"/>
  <c r="Q11" i="9"/>
  <c r="B11" i="9"/>
  <c r="S10" i="9"/>
  <c r="R10" i="9"/>
  <c r="Q10" i="9"/>
  <c r="S9" i="9"/>
  <c r="R9" i="9"/>
  <c r="Q9" i="9"/>
  <c r="S8" i="9"/>
  <c r="R8" i="9"/>
  <c r="Q8" i="9"/>
  <c r="S7" i="9"/>
  <c r="R7" i="9"/>
  <c r="Q7" i="9"/>
  <c r="S6" i="9"/>
  <c r="R6" i="9"/>
  <c r="Q6" i="9"/>
  <c r="S5" i="9"/>
  <c r="R5" i="9"/>
  <c r="Q5" i="9"/>
  <c r="D3" i="9"/>
  <c r="M13" i="8"/>
  <c r="L13" i="8"/>
  <c r="K13" i="8"/>
  <c r="J13" i="8"/>
  <c r="I13" i="8"/>
  <c r="H13" i="8"/>
  <c r="G13" i="8"/>
  <c r="E13" i="8"/>
  <c r="D13" i="8"/>
  <c r="N13" i="6"/>
  <c r="I16" i="14" s="1"/>
  <c r="M13" i="6"/>
  <c r="H15" i="14" s="1"/>
  <c r="L13" i="6"/>
  <c r="G14" i="14" s="1"/>
  <c r="K13" i="6"/>
  <c r="I13" i="14" s="1"/>
  <c r="I12" i="14"/>
  <c r="I13" i="6"/>
  <c r="H11" i="14" s="1"/>
  <c r="H13" i="6"/>
  <c r="G10" i="14" s="1"/>
  <c r="I9" i="14"/>
  <c r="F13" i="6"/>
  <c r="I8" i="14" s="1"/>
  <c r="E13" i="6"/>
  <c r="H7" i="14" s="1"/>
  <c r="D13" i="6"/>
  <c r="G6" i="14" s="1"/>
  <c r="C13" i="6"/>
  <c r="I5" i="14" s="1"/>
  <c r="I16" i="13"/>
  <c r="H15" i="13"/>
  <c r="G14" i="13"/>
  <c r="I13" i="13"/>
  <c r="I12" i="13"/>
  <c r="H11" i="13"/>
  <c r="G10" i="13"/>
  <c r="I9" i="13"/>
  <c r="I8" i="13"/>
  <c r="H7" i="13"/>
  <c r="G6" i="13"/>
  <c r="I5" i="13"/>
  <c r="I16" i="12"/>
  <c r="H15" i="12"/>
  <c r="G14" i="12"/>
  <c r="I13" i="12"/>
  <c r="I12" i="12"/>
  <c r="H11" i="12"/>
  <c r="G10" i="12"/>
  <c r="I9" i="12"/>
  <c r="I8" i="12"/>
  <c r="H7" i="12"/>
  <c r="G6" i="12"/>
  <c r="N14" i="3"/>
  <c r="I16" i="11" s="1"/>
  <c r="M14" i="3"/>
  <c r="H15" i="11" s="1"/>
  <c r="L14" i="3"/>
  <c r="G14" i="11" s="1"/>
  <c r="K14" i="3"/>
  <c r="I13" i="11" s="1"/>
  <c r="J14" i="3"/>
  <c r="I12" i="11" s="1"/>
  <c r="I14" i="3"/>
  <c r="H11" i="11" s="1"/>
  <c r="H14" i="3"/>
  <c r="G10" i="11" s="1"/>
  <c r="G14" i="3"/>
  <c r="I9" i="11" s="1"/>
  <c r="F14" i="3"/>
  <c r="I8" i="11" s="1"/>
  <c r="E14" i="3"/>
  <c r="H7" i="11" s="1"/>
  <c r="D14" i="3"/>
  <c r="G6" i="11" s="1"/>
  <c r="G14" i="10"/>
  <c r="H7" i="10"/>
  <c r="G6" i="10"/>
  <c r="I16" i="10"/>
  <c r="H15" i="10"/>
  <c r="I13" i="10"/>
  <c r="I12" i="10"/>
  <c r="H11" i="10"/>
  <c r="G10" i="10"/>
  <c r="I9" i="10"/>
  <c r="I8" i="10"/>
  <c r="I5" i="10"/>
  <c r="N13" i="1"/>
  <c r="M16" i="9" s="1"/>
  <c r="M13" i="1"/>
  <c r="N15" i="9" s="1"/>
  <c r="L13" i="1"/>
  <c r="I14" i="9" s="1"/>
  <c r="K13" i="1"/>
  <c r="L13" i="9" s="1"/>
  <c r="J13" i="1"/>
  <c r="N12" i="9" s="1"/>
  <c r="I13" i="1"/>
  <c r="L11" i="9" s="1"/>
  <c r="H13" i="1"/>
  <c r="N10" i="9" s="1"/>
  <c r="G13" i="1"/>
  <c r="I9" i="9" s="1"/>
  <c r="E13" i="1"/>
  <c r="M7" i="9" s="1"/>
  <c r="F13" i="1"/>
  <c r="L8" i="9" s="1"/>
  <c r="C13" i="1"/>
  <c r="I5" i="9" s="1"/>
  <c r="C14" i="3" l="1"/>
  <c r="I5" i="11" s="1"/>
  <c r="C13" i="8"/>
  <c r="I5" i="12"/>
  <c r="O13" i="6"/>
  <c r="O13" i="1"/>
  <c r="O14" i="3"/>
  <c r="O13" i="8"/>
  <c r="L5" i="9"/>
  <c r="H7" i="9"/>
  <c r="N7" i="9"/>
  <c r="G8" i="9"/>
  <c r="M8" i="9"/>
  <c r="L9" i="9"/>
  <c r="I10" i="9"/>
  <c r="G11" i="9"/>
  <c r="M11" i="9"/>
  <c r="I12" i="9"/>
  <c r="G13" i="9"/>
  <c r="M13" i="9"/>
  <c r="L14" i="9"/>
  <c r="I15" i="9"/>
  <c r="H16" i="9"/>
  <c r="N16" i="9"/>
  <c r="G5" i="10"/>
  <c r="H6" i="10"/>
  <c r="I7" i="10"/>
  <c r="G9" i="10"/>
  <c r="H10" i="10"/>
  <c r="I11" i="10"/>
  <c r="G13" i="10"/>
  <c r="H14" i="10"/>
  <c r="I15" i="10"/>
  <c r="H6" i="11"/>
  <c r="I7" i="11"/>
  <c r="G9" i="11"/>
  <c r="H10" i="11"/>
  <c r="I11" i="11"/>
  <c r="G13" i="11"/>
  <c r="H14" i="11"/>
  <c r="I15" i="11"/>
  <c r="G5" i="12"/>
  <c r="H6" i="12"/>
  <c r="I7" i="12"/>
  <c r="G9" i="12"/>
  <c r="H10" i="12"/>
  <c r="I11" i="12"/>
  <c r="G13" i="12"/>
  <c r="H14" i="12"/>
  <c r="I15" i="12"/>
  <c r="G5" i="13"/>
  <c r="H6" i="13"/>
  <c r="I7" i="13"/>
  <c r="G9" i="13"/>
  <c r="H10" i="13"/>
  <c r="I11" i="13"/>
  <c r="G13" i="13"/>
  <c r="H14" i="13"/>
  <c r="I15" i="13"/>
  <c r="G5" i="14"/>
  <c r="H6" i="14"/>
  <c r="I7" i="14"/>
  <c r="G9" i="14"/>
  <c r="H10" i="14"/>
  <c r="I11" i="14"/>
  <c r="G13" i="14"/>
  <c r="H14" i="14"/>
  <c r="I15" i="14"/>
  <c r="G5" i="9"/>
  <c r="M5" i="9"/>
  <c r="I7" i="9"/>
  <c r="H8" i="9"/>
  <c r="N8" i="9"/>
  <c r="G9" i="9"/>
  <c r="M9" i="9"/>
  <c r="L10" i="9"/>
  <c r="H11" i="9"/>
  <c r="N11" i="9"/>
  <c r="L12" i="9"/>
  <c r="H13" i="9"/>
  <c r="N13" i="9"/>
  <c r="G14" i="9"/>
  <c r="M14" i="9"/>
  <c r="L15" i="9"/>
  <c r="I16" i="9"/>
  <c r="H5" i="10"/>
  <c r="I6" i="10"/>
  <c r="G8" i="10"/>
  <c r="H9" i="10"/>
  <c r="I10" i="10"/>
  <c r="G12" i="10"/>
  <c r="H13" i="10"/>
  <c r="I14" i="10"/>
  <c r="G16" i="10"/>
  <c r="I6" i="11"/>
  <c r="G8" i="11"/>
  <c r="H9" i="11"/>
  <c r="I10" i="11"/>
  <c r="G12" i="11"/>
  <c r="H13" i="11"/>
  <c r="I14" i="11"/>
  <c r="G16" i="11"/>
  <c r="H5" i="12"/>
  <c r="I6" i="12"/>
  <c r="G8" i="12"/>
  <c r="H9" i="12"/>
  <c r="I10" i="12"/>
  <c r="G12" i="12"/>
  <c r="H13" i="12"/>
  <c r="I14" i="12"/>
  <c r="G16" i="12"/>
  <c r="H5" i="13"/>
  <c r="I6" i="13"/>
  <c r="G8" i="13"/>
  <c r="H9" i="13"/>
  <c r="I10" i="13"/>
  <c r="G12" i="13"/>
  <c r="H13" i="13"/>
  <c r="I14" i="13"/>
  <c r="G16" i="13"/>
  <c r="H5" i="14"/>
  <c r="I6" i="14"/>
  <c r="G8" i="14"/>
  <c r="H9" i="14"/>
  <c r="I10" i="14"/>
  <c r="G12" i="14"/>
  <c r="H13" i="14"/>
  <c r="I14" i="14"/>
  <c r="G16" i="14"/>
  <c r="H5" i="9"/>
  <c r="N5" i="9"/>
  <c r="L7" i="9"/>
  <c r="I8" i="9"/>
  <c r="H9" i="9"/>
  <c r="N9" i="9"/>
  <c r="G10" i="9"/>
  <c r="M10" i="9"/>
  <c r="I11" i="9"/>
  <c r="G12" i="9"/>
  <c r="M12" i="9"/>
  <c r="I13" i="9"/>
  <c r="H14" i="9"/>
  <c r="N14" i="9"/>
  <c r="G15" i="9"/>
  <c r="M15" i="9"/>
  <c r="L16" i="9"/>
  <c r="G7" i="10"/>
  <c r="H8" i="10"/>
  <c r="G11" i="10"/>
  <c r="H12" i="10"/>
  <c r="G15" i="10"/>
  <c r="H16" i="10"/>
  <c r="G7" i="11"/>
  <c r="H8" i="11"/>
  <c r="G11" i="11"/>
  <c r="H12" i="11"/>
  <c r="G15" i="11"/>
  <c r="H16" i="11"/>
  <c r="G7" i="12"/>
  <c r="H8" i="12"/>
  <c r="G11" i="12"/>
  <c r="H12" i="12"/>
  <c r="G15" i="12"/>
  <c r="H16" i="12"/>
  <c r="G7" i="13"/>
  <c r="H8" i="13"/>
  <c r="G11" i="13"/>
  <c r="H12" i="13"/>
  <c r="G15" i="13"/>
  <c r="H16" i="13"/>
  <c r="G7" i="14"/>
  <c r="H8" i="14"/>
  <c r="G11" i="14"/>
  <c r="H12" i="14"/>
  <c r="G15" i="14"/>
  <c r="H16" i="14"/>
  <c r="G7" i="9"/>
  <c r="H10" i="9"/>
  <c r="H12" i="9"/>
  <c r="H15" i="9"/>
  <c r="G16" i="9"/>
  <c r="H5" i="11" l="1"/>
  <c r="G5" i="11"/>
  <c r="D13" i="1" l="1"/>
  <c r="L6" i="9" s="1"/>
  <c r="I6" i="9" l="1"/>
  <c r="G6" i="9"/>
  <c r="M6" i="9"/>
  <c r="N6" i="9"/>
  <c r="H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1" authorId="0" shapeId="0" xr:uid="{00000000-0006-0000-0000-000001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C11" authorId="0" shapeId="0" xr:uid="{00000000-0006-0000-0000-000002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D11" authorId="0" shapeId="0" xr:uid="{00000000-0006-0000-0000-000003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E11" authorId="0" shapeId="0" xr:uid="{00000000-0006-0000-0000-000004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F11" authorId="0" shapeId="0" xr:uid="{00000000-0006-0000-0000-000005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G11" authorId="0" shapeId="0" xr:uid="{00000000-0006-0000-0000-000006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H11" authorId="0" shapeId="0" xr:uid="{00000000-0006-0000-0000-000007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I11" authorId="0" shapeId="0" xr:uid="{00000000-0006-0000-0000-000008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J11" authorId="0" shapeId="0" xr:uid="{00000000-0006-0000-0000-000009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K11" authorId="0" shapeId="0" xr:uid="{00000000-0006-0000-0000-00000A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L11" authorId="0" shapeId="0" xr:uid="{00000000-0006-0000-0000-00000B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M11" authorId="0" shapeId="0" xr:uid="{00000000-0006-0000-0000-00000C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N11" authorId="0" shapeId="0" xr:uid="{00000000-0006-0000-0000-00000D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O11" authorId="0" shapeId="0" xr:uid="{00000000-0006-0000-0000-00000E000000}">
      <text>
        <r>
          <rPr>
            <sz val="11"/>
            <color rgb="FF000000"/>
            <rFont val="Calibri"/>
            <family val="2"/>
          </rPr>
          <t>Não alterar.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2" authorId="0" shapeId="0" xr:uid="{00000000-0006-0000-0100-000001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C12" authorId="0" shapeId="0" xr:uid="{00000000-0006-0000-0100-000002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D12" authorId="0" shapeId="0" xr:uid="{00000000-0006-0000-0100-000003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E12" authorId="0" shapeId="0" xr:uid="{00000000-0006-0000-0100-000004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F12" authorId="0" shapeId="0" xr:uid="{00000000-0006-0000-0100-000005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G12" authorId="0" shapeId="0" xr:uid="{00000000-0006-0000-0100-000006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H12" authorId="0" shapeId="0" xr:uid="{00000000-0006-0000-0100-000007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I12" authorId="0" shapeId="0" xr:uid="{00000000-0006-0000-0100-000008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J12" authorId="0" shapeId="0" xr:uid="{00000000-0006-0000-0100-000009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K12" authorId="0" shapeId="0" xr:uid="{00000000-0006-0000-0100-00000A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L12" authorId="0" shapeId="0" xr:uid="{00000000-0006-0000-0100-00000B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M12" authorId="0" shapeId="0" xr:uid="{00000000-0006-0000-0100-00000C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N12" authorId="0" shapeId="0" xr:uid="{00000000-0006-0000-0100-00000D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O12" authorId="0" shapeId="0" xr:uid="{00000000-0006-0000-0100-00000E000000}">
      <text>
        <r>
          <rPr>
            <sz val="11"/>
            <color rgb="FF000000"/>
            <rFont val="Calibri"/>
            <family val="2"/>
          </rPr>
          <t>Não alterar.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1" authorId="0" shapeId="0" xr:uid="{00000000-0006-0000-0300-000001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C11" authorId="0" shapeId="0" xr:uid="{00000000-0006-0000-0300-000002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D11" authorId="0" shapeId="0" xr:uid="{00000000-0006-0000-0300-000003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E11" authorId="0" shapeId="0" xr:uid="{00000000-0006-0000-0300-000004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F11" authorId="0" shapeId="0" xr:uid="{00000000-0006-0000-0300-000005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G11" authorId="0" shapeId="0" xr:uid="{00000000-0006-0000-0300-000006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H11" authorId="0" shapeId="0" xr:uid="{00000000-0006-0000-0300-000007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I11" authorId="0" shapeId="0" xr:uid="{00000000-0006-0000-0300-000008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J11" authorId="0" shapeId="0" xr:uid="{00000000-0006-0000-0300-000009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K11" authorId="0" shapeId="0" xr:uid="{00000000-0006-0000-0300-00000A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L11" authorId="0" shapeId="0" xr:uid="{00000000-0006-0000-0300-00000B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M11" authorId="0" shapeId="0" xr:uid="{00000000-0006-0000-0300-00000C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N11" authorId="0" shapeId="0" xr:uid="{00000000-0006-0000-0300-00000D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O11" authorId="0" shapeId="0" xr:uid="{00000000-0006-0000-0300-00000E000000}">
      <text>
        <r>
          <rPr>
            <sz val="11"/>
            <color rgb="FF000000"/>
            <rFont val="Calibri"/>
            <family val="2"/>
          </rPr>
          <t>Não alterar.</t>
        </r>
      </text>
    </comment>
  </commentList>
</comments>
</file>

<file path=xl/sharedStrings.xml><?xml version="1.0" encoding="utf-8"?>
<sst xmlns="http://schemas.openxmlformats.org/spreadsheetml/2006/main" count="283" uniqueCount="75">
  <si>
    <t>Quadro de Indicadores</t>
  </si>
  <si>
    <t>INDICADORES OPERACIONAIS</t>
  </si>
  <si>
    <t>Fórmula</t>
  </si>
  <si>
    <t>Fonte de dados</t>
  </si>
  <si>
    <t>Unidade</t>
  </si>
  <si>
    <t>Periodicidade</t>
  </si>
  <si>
    <t>Polaridade</t>
  </si>
  <si>
    <t>Percentual</t>
  </si>
  <si>
    <t>Trimestral</t>
  </si>
  <si>
    <t>↑</t>
  </si>
  <si>
    <t>Se ↑</t>
  </si>
  <si>
    <t>Maior ou igual 80%</t>
  </si>
  <si>
    <t>Se ↓</t>
  </si>
  <si>
    <t>Menor ou igual 79,9%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</si>
  <si>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</si>
  <si>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</si>
  <si>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</si>
  <si>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</si>
  <si>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</si>
  <si>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</si>
  <si>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</si>
  <si>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</si>
  <si>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</si>
  <si>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</si>
  <si>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</si>
  <si>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</si>
  <si>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</si>
  <si>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Previsão</t>
  </si>
  <si>
    <t>P. meta</t>
  </si>
  <si>
    <t>R</t>
  </si>
  <si>
    <t>%</t>
  </si>
  <si>
    <t>Maior ou igual 70%</t>
  </si>
  <si>
    <t>Menor ou igual 69,9%</t>
  </si>
  <si>
    <t xml:space="preserve">Mensal </t>
  </si>
  <si>
    <t xml:space="preserve">Metas: acima de 70% </t>
  </si>
  <si>
    <t>INDICADORES ESTRATÉGICOS</t>
  </si>
  <si>
    <r>
      <rPr>
        <b/>
        <sz val="10.5"/>
        <color rgb="FF000000"/>
        <rFont val="Lucida Bright"/>
        <family val="1"/>
        <charset val="1"/>
      </rPr>
      <t>Nome do indicador:</t>
    </r>
    <r>
      <rPr>
        <sz val="10.5"/>
        <color rgb="FF000000"/>
        <rFont val="Lucida Bright"/>
        <family val="1"/>
        <charset val="1"/>
      </rPr>
      <t xml:space="preserve"> PERCENTUAL DE EXECUÇÃO ORÇAMENTÁRIA DOS RECURSOS DA FISCALIZAÇÃO </t>
    </r>
  </si>
  <si>
    <t>P</t>
  </si>
  <si>
    <r>
      <rPr>
        <u/>
        <sz val="8"/>
        <color rgb="FF000000"/>
        <rFont val="Lucida Bright"/>
        <family val="1"/>
        <charset val="1"/>
      </rPr>
      <t xml:space="preserve">quantidade de municípios alcançados pela fiscalização (x100) 
</t>
    </r>
    <r>
      <rPr>
        <sz val="8"/>
        <color rgb="FF000000"/>
        <rFont val="Lucida Bright"/>
        <family val="1"/>
        <charset val="1"/>
      </rPr>
      <t xml:space="preserve">quantidade de municípios planejados.
</t>
    </r>
  </si>
  <si>
    <t>J</t>
  </si>
  <si>
    <t>Indicador 1</t>
  </si>
  <si>
    <t>Indicador 2</t>
  </si>
  <si>
    <t>Indicador 3</t>
  </si>
  <si>
    <t>K</t>
  </si>
  <si>
    <t>Abaixo da meta</t>
  </si>
  <si>
    <t>Próximo da meta</t>
  </si>
  <si>
    <t>Na meta</t>
  </si>
  <si>
    <t>L</t>
  </si>
  <si>
    <t>↓</t>
  </si>
  <si>
    <t>Se "J"</t>
  </si>
  <si>
    <t>Se "K"</t>
  </si>
  <si>
    <t>Se "L"</t>
  </si>
  <si>
    <t>Indicador 4</t>
  </si>
  <si>
    <t>Indicador 5</t>
  </si>
  <si>
    <t>Indicador 6</t>
  </si>
  <si>
    <r>
      <t>Responsável:</t>
    </r>
    <r>
      <rPr>
        <sz val="10.5"/>
        <color rgb="FF000000"/>
        <rFont val="Lucida Bright"/>
        <family val="1"/>
        <charset val="1"/>
      </rPr>
      <t xml:space="preserve"> DFIS</t>
    </r>
  </si>
  <si>
    <t>Conselho Regional de Enfermagem do Pará</t>
  </si>
  <si>
    <r>
      <t>Nome do indicador:</t>
    </r>
    <r>
      <rPr>
        <sz val="10.5"/>
        <color rgb="FF000000"/>
        <rFont val="Lucida Bright"/>
        <family val="1"/>
        <charset val="1"/>
      </rPr>
      <t xml:space="preserve"> MUNICÍPIOS ALCANÇADOS</t>
    </r>
  </si>
  <si>
    <t>Planejada</t>
  </si>
  <si>
    <t>Realizada</t>
  </si>
  <si>
    <t xml:space="preserve">quantidade de fiscalizações proativas realizadas (x100)/quantidade de fiscalizações proativas </t>
  </si>
  <si>
    <r>
      <t>Nome do indicador:</t>
    </r>
    <r>
      <rPr>
        <sz val="10.5"/>
        <color rgb="FF000000"/>
        <rFont val="Lucida Bright"/>
        <family val="1"/>
        <charset val="1"/>
      </rPr>
      <t xml:space="preserve"> NÚMERO TOTAL DE FISCALIZAÇÕES REATIVAS REALIZADAS</t>
    </r>
  </si>
  <si>
    <t>Planejamento anual/relatórios de fiscalização proativas</t>
  </si>
  <si>
    <t xml:space="preserve">Nº de fiscalizações reativas realizadas x 100 
Nº total de demandas recebidas de terceiros no Departamento de Fiscalização em um dado período
</t>
  </si>
  <si>
    <t>Estatística no sistema informatizado</t>
  </si>
  <si>
    <r>
      <t xml:space="preserve">Recurso executado no período x 100
</t>
    </r>
    <r>
      <rPr>
        <sz val="10.5"/>
        <color rgb="FF000000"/>
        <rFont val="Lucida Bright"/>
        <family val="1"/>
        <charset val="1"/>
      </rPr>
      <t>Recurso destinado no período</t>
    </r>
  </si>
  <si>
    <t>Relatórios de Contabilidade</t>
  </si>
  <si>
    <t>Maior ou igual 100%</t>
  </si>
  <si>
    <t>Menor ou igual 100%</t>
  </si>
  <si>
    <t>Cronograma Mensal de Fiscalização/Relatórios de Fiscalização</t>
  </si>
  <si>
    <t>Metas: Executar 100% no ano</t>
  </si>
  <si>
    <t>Metas: Acima de 70% da quantidade de fiscalizações proativas</t>
  </si>
  <si>
    <t>Metas: Acima de 80% da quantidade de instituições programadas.</t>
  </si>
  <si>
    <r>
      <t>Nome do indicador:</t>
    </r>
    <r>
      <rPr>
        <sz val="9"/>
        <color rgb="FF000000"/>
        <rFont val="Lucida Bright"/>
        <family val="1"/>
        <charset val="1"/>
      </rPr>
      <t xml:space="preserve"> PERCENTUAL DE FISCALIZAÇÕES PROATIVAS REALIZADAS </t>
    </r>
  </si>
  <si>
    <r>
      <t>Responsável:</t>
    </r>
    <r>
      <rPr>
        <sz val="9"/>
        <color rgb="FF000000"/>
        <rFont val="Lucida Bright"/>
        <family val="1"/>
        <charset val="1"/>
      </rPr>
      <t xml:space="preserve"> DFIS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</si>
</sst>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30">
    <font>
      <sz val="11"/>
      <color rgb="FF000000"/>
      <name val="Calibri"/>
      <family val="2"/>
      <charset val="1"/>
    </font>
    <font>
      <b/>
      <sz val="11"/>
      <color rgb="FF000000"/>
      <name val="Lucida Bright"/>
      <family val="1"/>
      <charset val="1"/>
    </font>
    <font>
      <b/>
      <sz val="10.5"/>
      <color rgb="FF000000"/>
      <name val="Lucida Bright"/>
      <family val="1"/>
      <charset val="1"/>
    </font>
    <font>
      <sz val="10.5"/>
      <color rgb="FF000000"/>
      <name val="Lucida Bright"/>
      <family val="1"/>
      <charset val="1"/>
    </font>
    <font>
      <u/>
      <sz val="10.5"/>
      <color rgb="FF000000"/>
      <name val="Lucida Bright"/>
      <family val="1"/>
      <charset val="1"/>
    </font>
    <font>
      <b/>
      <sz val="28"/>
      <color rgb="FF1F4E79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1"/>
    </font>
    <font>
      <sz val="10"/>
      <color rgb="FF000000"/>
      <name val="Calibri"/>
      <family val="2"/>
      <charset val="1"/>
    </font>
    <font>
      <sz val="11"/>
      <color rgb="FF000000"/>
      <name val="Calibri"/>
      <family val="2"/>
    </font>
    <font>
      <u/>
      <sz val="8"/>
      <color rgb="FF000000"/>
      <name val="Lucida Bright"/>
      <family val="1"/>
      <charset val="1"/>
    </font>
    <font>
      <sz val="8"/>
      <color rgb="FF000000"/>
      <name val="Lucida Bright"/>
      <family val="1"/>
      <charset val="1"/>
    </font>
    <font>
      <sz val="11"/>
      <color rgb="FF000000"/>
      <name val="Calibri"/>
      <family val="2"/>
      <charset val="1"/>
    </font>
    <font>
      <sz val="10"/>
      <name val="Times New Roman"/>
      <family val="1"/>
    </font>
    <font>
      <sz val="10"/>
      <color rgb="FF000000"/>
      <name val="Times New Roman"/>
      <family val="1"/>
      <charset val="1"/>
    </font>
    <font>
      <sz val="10"/>
      <color rgb="FF000000"/>
      <name val="Lucida Bright"/>
      <family val="1"/>
      <charset val="1"/>
    </font>
    <font>
      <sz val="11"/>
      <name val="Times New Roman"/>
      <family val="1"/>
    </font>
    <font>
      <sz val="9"/>
      <color rgb="FF000000"/>
      <name val="Lucida Bright"/>
      <family val="1"/>
      <charset val="1"/>
    </font>
    <font>
      <sz val="12"/>
      <name val="Times New Roman"/>
      <family val="1"/>
      <charset val="1"/>
    </font>
    <font>
      <u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0"/>
      <name val="Times New Roman"/>
      <family val="1"/>
    </font>
    <font>
      <b/>
      <sz val="9"/>
      <color rgb="FF000000"/>
      <name val="Lucida Bright"/>
      <family val="1"/>
      <charset val="1"/>
    </font>
    <font>
      <sz val="9"/>
      <color rgb="FF000000"/>
      <name val="Calibri"/>
      <family val="2"/>
      <charset val="1"/>
    </font>
    <font>
      <u/>
      <sz val="9"/>
      <color rgb="FF000000"/>
      <name val="Lucida Bright"/>
      <family val="1"/>
      <charset val="1"/>
    </font>
    <font>
      <b/>
      <sz val="9"/>
      <color rgb="FF1F4E79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9"/>
      <color rgb="FF000000"/>
      <name val="Times New Roman"/>
      <family val="1"/>
      <charset val="1"/>
    </font>
    <font>
      <sz val="10"/>
      <name val="Times New Roman"/>
      <charset val="134"/>
    </font>
  </fonts>
  <fills count="3">
    <fill>
      <patternFill patternType="none"/>
    </fill>
    <fill>
      <patternFill patternType="gray125"/>
    </fill>
    <fill>
      <patternFill patternType="solid">
        <fgColor rgb="FFBDD7EE"/>
        <bgColor rgb="FFD9D9D9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12" fillId="0" borderId="0" applyBorder="0" applyProtection="0"/>
  </cellStyleXfs>
  <cellXfs count="64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9" fontId="7" fillId="0" borderId="1" xfId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9" fontId="3" fillId="0" borderId="0" xfId="1" applyFont="1" applyBorder="1" applyAlignment="1" applyProtection="1">
      <alignment horizontal="center" vertical="center" wrapText="1"/>
    </xf>
    <xf numFmtId="0" fontId="8" fillId="0" borderId="0" xfId="0" applyFont="1"/>
    <xf numFmtId="164" fontId="3" fillId="0" borderId="1" xfId="0" applyNumberFormat="1" applyFont="1" applyBorder="1" applyAlignment="1">
      <alignment horizontal="center" vertical="center" wrapText="1"/>
    </xf>
    <xf numFmtId="9" fontId="3" fillId="0" borderId="1" xfId="1" applyFont="1" applyBorder="1" applyAlignment="1" applyProtection="1">
      <alignment horizontal="center" vertical="center" wrapText="1"/>
    </xf>
    <xf numFmtId="164" fontId="0" fillId="0" borderId="0" xfId="0" applyNumberFormat="1"/>
    <xf numFmtId="0" fontId="0" fillId="0" borderId="0" xfId="1" applyNumberFormat="1" applyFont="1" applyBorder="1" applyAlignment="1" applyProtection="1">
      <alignment horizontal="center"/>
    </xf>
    <xf numFmtId="1" fontId="7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9" fontId="15" fillId="0" borderId="1" xfId="1" applyFont="1" applyBorder="1" applyAlignment="1" applyProtection="1">
      <alignment horizontal="center" vertical="center" wrapText="1"/>
    </xf>
    <xf numFmtId="4" fontId="16" fillId="0" borderId="1" xfId="0" applyNumberFormat="1" applyFont="1" applyBorder="1" applyAlignment="1">
      <alignment horizontal="center"/>
    </xf>
    <xf numFmtId="4" fontId="16" fillId="0" borderId="1" xfId="0" applyNumberFormat="1" applyFont="1" applyBorder="1" applyAlignment="1">
      <alignment horizontal="center" wrapText="1"/>
    </xf>
    <xf numFmtId="4" fontId="0" fillId="0" borderId="0" xfId="0" applyNumberFormat="1"/>
    <xf numFmtId="4" fontId="16" fillId="0" borderId="0" xfId="0" applyNumberFormat="1" applyFont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/>
    <xf numFmtId="0" fontId="19" fillId="0" borderId="0" xfId="0" applyFont="1" applyAlignment="1">
      <alignment horizontal="left" vertical="center"/>
    </xf>
    <xf numFmtId="0" fontId="21" fillId="0" borderId="0" xfId="0" applyFont="1"/>
    <xf numFmtId="4" fontId="13" fillId="0" borderId="1" xfId="0" applyNumberFormat="1" applyFont="1" applyBorder="1" applyAlignment="1">
      <alignment horizontal="center" wrapText="1"/>
    </xf>
    <xf numFmtId="4" fontId="22" fillId="0" borderId="1" xfId="0" applyNumberFormat="1" applyFont="1" applyBorder="1" applyAlignment="1">
      <alignment horizontal="center"/>
    </xf>
    <xf numFmtId="0" fontId="24" fillId="0" borderId="0" xfId="0" applyFont="1"/>
    <xf numFmtId="0" fontId="23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0" xfId="0" applyFont="1"/>
    <xf numFmtId="0" fontId="28" fillId="0" borderId="1" xfId="0" applyFont="1" applyBorder="1" applyAlignment="1">
      <alignment horizontal="center" vertical="center" wrapText="1"/>
    </xf>
    <xf numFmtId="164" fontId="28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/>
    </xf>
    <xf numFmtId="1" fontId="28" fillId="0" borderId="1" xfId="0" applyNumberFormat="1" applyFont="1" applyBorder="1" applyAlignment="1">
      <alignment horizontal="center"/>
    </xf>
    <xf numFmtId="1" fontId="28" fillId="0" borderId="4" xfId="0" applyNumberFormat="1" applyFont="1" applyBorder="1" applyAlignment="1">
      <alignment horizontal="center"/>
    </xf>
    <xf numFmtId="0" fontId="28" fillId="0" borderId="3" xfId="0" applyFont="1" applyBorder="1" applyAlignment="1">
      <alignment horizontal="center" vertical="center" wrapText="1"/>
    </xf>
    <xf numFmtId="9" fontId="28" fillId="0" borderId="1" xfId="1" applyFont="1" applyBorder="1" applyAlignment="1" applyProtection="1">
      <alignment horizontal="center" vertical="center" wrapText="1"/>
    </xf>
    <xf numFmtId="0" fontId="8" fillId="0" borderId="0" xfId="0" applyFont="1" applyAlignment="1">
      <alignment horizontal="left"/>
    </xf>
    <xf numFmtId="0" fontId="2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29" fillId="0" borderId="1" xfId="0" applyNumberFormat="1" applyFont="1" applyBorder="1" applyAlignment="1">
      <alignment horizontal="center"/>
    </xf>
  </cellXfs>
  <cellStyles count="2">
    <cellStyle name="Normal" xfId="0" builtinId="0"/>
    <cellStyle name="Porcentagem" xfId="1" builtinId="5"/>
  </cellStyles>
  <dxfs count="32">
    <dxf>
      <font>
        <sz val="11"/>
        <color rgb="FF00B050"/>
        <name val="Calibri"/>
      </font>
    </dxf>
    <dxf>
      <font>
        <sz val="11"/>
        <color rgb="FF00B050"/>
        <name val="Calibri"/>
      </font>
    </dxf>
    <dxf>
      <font>
        <sz val="11"/>
        <color rgb="FFFFC000"/>
        <name val="Calibri"/>
      </font>
    </dxf>
    <dxf>
      <font>
        <sz val="11"/>
        <color rgb="FFFF0000"/>
        <name val="Calibri"/>
      </font>
    </dxf>
    <dxf>
      <font>
        <sz val="11"/>
        <color rgb="FF00B050"/>
        <name val="Calibri"/>
      </font>
    </dxf>
    <dxf>
      <font>
        <sz val="11"/>
        <color rgb="FF00B050"/>
        <name val="Calibri"/>
      </font>
    </dxf>
    <dxf>
      <font>
        <sz val="11"/>
        <color rgb="FFFFC000"/>
        <name val="Calibri"/>
      </font>
    </dxf>
    <dxf>
      <font>
        <sz val="11"/>
        <color rgb="FFFF0000"/>
        <name val="Calibri"/>
      </font>
    </dxf>
    <dxf>
      <font>
        <sz val="11"/>
        <color rgb="FF00B050"/>
        <name val="Calibri"/>
      </font>
    </dxf>
    <dxf>
      <font>
        <sz val="11"/>
        <color rgb="FF00B050"/>
        <name val="Calibri"/>
      </font>
    </dxf>
    <dxf>
      <font>
        <sz val="11"/>
        <color rgb="FFFFC000"/>
        <name val="Calibri"/>
      </font>
    </dxf>
    <dxf>
      <font>
        <sz val="11"/>
        <color rgb="FFFF0000"/>
        <name val="Calibri"/>
      </font>
    </dxf>
    <dxf>
      <font>
        <sz val="11"/>
        <color rgb="FF00B050"/>
        <name val="Calibri"/>
      </font>
    </dxf>
    <dxf>
      <font>
        <sz val="11"/>
        <color rgb="FF00B050"/>
        <name val="Calibri"/>
      </font>
    </dxf>
    <dxf>
      <font>
        <sz val="11"/>
        <color rgb="FFFFC000"/>
        <name val="Calibri"/>
      </font>
    </dxf>
    <dxf>
      <font>
        <sz val="11"/>
        <color rgb="FFFF0000"/>
        <name val="Calibri"/>
      </font>
    </dxf>
    <dxf>
      <font>
        <sz val="11"/>
        <color rgb="FF00B050"/>
        <name val="Calibri"/>
      </font>
    </dxf>
    <dxf>
      <font>
        <sz val="11"/>
        <color rgb="FF00B050"/>
        <name val="Calibri"/>
      </font>
    </dxf>
    <dxf>
      <font>
        <sz val="11"/>
        <color rgb="FFFFC000"/>
        <name val="Calibri"/>
      </font>
    </dxf>
    <dxf>
      <font>
        <sz val="11"/>
        <color rgb="FFFF0000"/>
        <name val="Calibri"/>
      </font>
    </dxf>
    <dxf>
      <font>
        <sz val="11"/>
        <color rgb="FF00B050"/>
        <name val="Calibri"/>
      </font>
    </dxf>
    <dxf>
      <font>
        <sz val="11"/>
        <color rgb="FF00B050"/>
        <name val="Calibri"/>
      </font>
    </dxf>
    <dxf>
      <font>
        <sz val="11"/>
        <color rgb="FFFFC000"/>
        <name val="Calibri"/>
      </font>
    </dxf>
    <dxf>
      <font>
        <sz val="11"/>
        <color rgb="FFFF0000"/>
        <name val="Calibri"/>
      </font>
    </dxf>
    <dxf>
      <font>
        <sz val="11"/>
        <color rgb="FF00B050"/>
        <name val="Calibri"/>
      </font>
    </dxf>
    <dxf>
      <font>
        <sz val="11"/>
        <color rgb="FF00B050"/>
        <name val="Calibri"/>
      </font>
    </dxf>
    <dxf>
      <font>
        <sz val="11"/>
        <color rgb="FFFFC000"/>
        <name val="Calibri"/>
      </font>
    </dxf>
    <dxf>
      <font>
        <sz val="11"/>
        <color rgb="FFFF0000"/>
        <name val="Calibri"/>
      </font>
    </dxf>
    <dxf>
      <font>
        <sz val="11"/>
        <color rgb="FF00B050"/>
        <name val="Calibri"/>
      </font>
    </dxf>
    <dxf>
      <font>
        <sz val="11"/>
        <color rgb="FF00B050"/>
        <name val="Calibri"/>
      </font>
    </dxf>
    <dxf>
      <font>
        <sz val="11"/>
        <color rgb="FFFFC000"/>
        <name val="Calibri"/>
      </font>
    </dxf>
    <dxf>
      <font>
        <sz val="11"/>
        <color rgb="FFFF0000"/>
        <name val="Calibri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78787"/>
      <rgbColor rgb="FF729FC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595959"/>
      <rgbColor rgb="FF5B9BD5"/>
      <rgbColor rgb="FF003366"/>
      <rgbColor rgb="FF00B050"/>
      <rgbColor rgb="FF003300"/>
      <rgbColor rgb="FF333300"/>
      <rgbColor rgb="FF993300"/>
      <rgbColor rgb="FF993366"/>
      <rgbColor rgb="FF1F4E7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50" name="_x0000_t202" hidden="1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48" name="_x0000_t202" hidden="1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46" name="_x0000_t202" hidden="1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44" name="_x0000_t202" hidden="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42" name="_x0000_t202" hidden="1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40" name="_x0000_t202" hidden="1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38" name="_x0000_t202" hidden="1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36" name="_x0000_t202" hidden="1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34" name="_x0000_t202" hidden="1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32" name="_x0000_t202" hidden="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30" name="_x0000_t202" hidden="1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28" name="_x0000_t202" hidden="1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26" name="_x0000_t202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62" name="_x0000_t202" hidden="1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61" name="_x0000_t202" hidden="1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60" name="_x0000_t202" hidden="1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59" name="_x0000_t202" hidden="1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58" name="_x0000_t202" hidden="1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57" name="_x0000_t202" hidden="1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56" name="_x0000_t202" hidden="1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55" name="_x0000_t202" hidden="1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54" name="_x0000_t202" hidden="1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53" name="_x0000_t202" hidden="1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52" name="_x0000_t202" hidden="1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51" name="_x0000_t202" hidden="1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3" name="_x0000_t202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9" name="_x0000_t202" hidden="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" name="_x0000_t202" hidden="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" name="_x0000_t202" hidden="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" name="_x0000_t202" hidden="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4" name="_x0000_t202" hidden="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5" name="_x0000_t202" hidden="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6" name="_x0000_t202" hidden="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7" name="AutoShape 3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8" name="AutoShape 3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9" name="AutoShape 36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0" name="AutoShape 35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1" name="AutoShape 34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2" name="AutoShape 3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3" name="AutoShape 3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4" name="AutoShape 3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5" name="AutoShape 30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6" name="AutoShape 2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7" name="AutoShape 28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8" name="AutoShap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9" name="AutoShape 2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30" name="AutoShape 38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31" name="AutoShape 37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24" name="AutoShape 36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25" name="AutoShape 35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27" name="AutoShape 34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29" name="AutoShape 33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31" name="AutoShape 32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33" name="AutoShape 31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35" name="AutoShape 30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37" name="AutoShape 29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39" name="AutoShape 28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41" name="AutoShape 27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43" name="AutoShape 26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14</xdr:col>
      <xdr:colOff>123825</xdr:colOff>
      <xdr:row>1</xdr:row>
      <xdr:rowOff>95250</xdr:rowOff>
    </xdr:from>
    <xdr:to>
      <xdr:col>14</xdr:col>
      <xdr:colOff>1066800</xdr:colOff>
      <xdr:row>2</xdr:row>
      <xdr:rowOff>161925</xdr:rowOff>
    </xdr:to>
    <xdr:pic>
      <xdr:nvPicPr>
        <xdr:cNvPr id="69" name="Imagem 68" descr="Resultado de imagem para logo do coren pa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3850" y="285750"/>
          <a:ext cx="94297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64" name="AutoShape 3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65" name="AutoShape 37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66" name="AutoShape 36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67" name="AutoShape 35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68" name="AutoShape 34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0" name="AutoShape 3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1" name="AutoShape 3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" name="AutoShape 3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" name="AutoShape 30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" name="AutoShape 29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" name="AutoShape 28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6" name="AutoShape 27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7" name="AutoShape 2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8" name="AutoShape 38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9" name="AutoShape 37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0" name="AutoShape 36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1" name="AutoShape 35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" name="AutoShape 34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" name="AutoShape 33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" name="AutoShape 3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" name="AutoShape 31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" name="AutoShape 3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7" name="AutoShape 29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8" name="AutoShape 28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9" name="AutoShape 27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90" name="AutoShape 26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91" name="AutoShape 38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92" name="AutoShape 37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93" name="AutoShape 36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94" name="AutoShape 3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95" name="AutoShape 3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45" name="AutoShape 33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47" name="AutoShape 32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49" name="AutoShape 31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63" name="AutoShape 30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64" name="AutoShape 29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65" name="AutoShape 28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66" name="AutoShape 27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67" name="AutoShape 26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276225</xdr:colOff>
          <xdr:row>1</xdr:row>
          <xdr:rowOff>47625</xdr:rowOff>
        </xdr:from>
        <xdr:to>
          <xdr:col>2</xdr:col>
          <xdr:colOff>476250</xdr:colOff>
          <xdr:row>2</xdr:row>
          <xdr:rowOff>200025</xdr:rowOff>
        </xdr:to>
        <xdr:sp macro="" textlink="">
          <xdr:nvSpPr>
            <xdr:cNvPr id="2" name="Object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69" name="AutoShape 38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70" name="AutoShape 37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71" name="AutoShape 36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72" name="AutoShape 35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73" name="AutoShape 34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74" name="AutoShape 33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75" name="AutoShape 32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76" name="AutoShape 31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77" name="AutoShape 30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78" name="AutoShape 29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79" name="AutoShape 28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80" name="AutoShape 27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81" name="AutoShape 26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82" name="AutoShape 38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83" name="AutoShape 37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84" name="AutoShape 36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85" name="AutoShape 35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86" name="AutoShape 34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87" name="AutoShape 33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88" name="AutoShape 32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89" name="AutoShape 31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90" name="AutoShape 30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91" name="AutoShape 29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92" name="AutoShape 28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93" name="AutoShape 27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94" name="AutoShape 26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95" name="AutoShape 38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96" name="AutoShape 37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97" name="AutoShape 36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98" name="AutoShape 35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99" name="AutoShape 34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00" name="AutoShape 33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01" name="AutoShape 32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02" name="AutoShape 3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03" name="AutoShape 30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04" name="AutoShape 29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05" name="AutoShape 28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06" name="AutoShape 27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07" name="AutoShape 26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08" name="AutoShape 38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09" name="AutoShape 37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10" name="AutoShape 36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11" name="AutoShape 35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12" name="AutoShape 34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13" name="AutoShape 33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14" name="AutoShape 32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15" name="AutoShape 31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16" name="AutoShape 30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17" name="AutoShape 29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18" name="AutoShape 28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19" name="AutoShape 27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20" name="AutoShape 26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22" name="AutoShape 38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23" name="AutoShape 37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24" name="AutoShape 36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25" name="AutoShape 35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26" name="AutoShape 34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27" name="AutoShape 33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28" name="AutoShape 32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29" name="AutoShape 3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30" name="AutoShape 30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31" name="AutoShape 29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32" name="AutoShape 28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33" name="AutoShape 27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34" name="AutoShape 26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35" name="AutoShape 38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36" name="AutoShape 37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37" name="AutoShape 36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38" name="AutoShape 35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39" name="AutoShape 34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40" name="AutoShape 33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41" name="AutoShape 32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42" name="AutoShape 31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43" name="AutoShape 30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44" name="AutoShape 29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45" name="AutoShape 28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46" name="AutoShape 27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47" name="AutoShape 26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48" name="AutoShape 38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49" name="AutoShape 37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50" name="AutoShape 36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51" name="AutoShape 35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68" name="AutoShape 34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52" name="AutoShape 33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53" name="AutoShape 32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54" name="AutoShape 31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55" name="AutoShape 30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56" name="AutoShape 29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57" name="AutoShape 28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58" name="AutoShape 27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59" name="AutoShape 26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60" name="AutoShape 38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61" name="AutoShape 37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62" name="AutoShape 36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63" name="AutoShape 35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64" name="AutoShape 34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65" name="AutoShape 33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66" name="AutoShape 32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67" name="AutoShape 31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68" name="AutoShape 30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69" name="AutoShape 29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70" name="AutoShape 28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71" name="AutoShape 27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72" name="AutoShape 26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73" name="AutoShape 38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74" name="AutoShape 37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75" name="AutoShape 36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76" name="AutoShape 35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77" name="AutoShape 34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78" name="AutoShape 33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79" name="AutoShape 32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80" name="AutoShape 31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81" name="AutoShape 30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82" name="AutoShape 29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83" name="AutoShape 28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84" name="AutoShape 27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85" name="AutoShape 26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86" name="AutoShape 38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87" name="AutoShape 37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88" name="AutoShape 36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89" name="AutoShape 35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90" name="AutoShape 34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91" name="AutoShape 33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92" name="AutoShape 32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93" name="AutoShape 31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94" name="AutoShape 30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95" name="AutoShape 29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96" name="AutoShape 28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97" name="AutoShape 27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98" name="AutoShape 26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99" name="AutoShape 38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00" name="AutoShape 37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01" name="AutoShape 36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02" name="AutoShape 35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03" name="AutoShape 34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04" name="AutoShape 33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05" name="AutoShape 32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06" name="AutoShape 31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07" name="AutoShape 30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08" name="AutoShape 29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09" name="AutoShape 28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10" name="AutoShape 27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11" name="AutoShape 26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12" name="AutoShape 38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13" name="AutoShape 37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14" name="AutoShape 36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15" name="AutoShape 35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16" name="AutoShape 34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17" name="AutoShape 33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18" name="AutoShape 32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19" name="AutoShape 31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20" name="AutoShape 30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21" name="AutoShape 29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22" name="AutoShape 28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23" name="AutoShape 27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24" name="AutoShape 26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25" name="AutoShape 38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26" name="AutoShape 37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27" name="AutoShape 36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28" name="AutoShape 35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29" name="AutoShape 34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30" name="AutoShape 33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31" name="AutoShape 32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32" name="AutoShape 31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33" name="AutoShape 30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34" name="AutoShape 29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35" name="AutoShape 28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36" name="AutoShape 27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37" name="AutoShape 26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38" name="AutoShape 38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39" name="AutoShape 37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40" name="AutoShape 36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41" name="AutoShape 35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42" name="AutoShape 34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43" name="AutoShape 33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44" name="AutoShape 32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45" name="AutoShape 31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46" name="AutoShape 30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47" name="AutoShape 29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48" name="AutoShape 28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49" name="AutoShape 27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50" name="AutoShape 26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51" name="AutoShape 38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52" name="AutoShape 37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53" name="AutoShape 36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54" name="AutoShape 35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55" name="AutoShape 34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56" name="AutoShape 33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57" name="AutoShape 32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58" name="AutoShape 31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59" name="AutoShape 30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60" name="AutoShape 29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61" name="AutoShape 28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62" name="AutoShape 27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63" name="AutoShape 26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64" name="AutoShape 38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65" name="AutoShape 37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66" name="AutoShape 36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67" name="AutoShape 35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68" name="AutoShape 34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69" name="AutoShape 33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70" name="AutoShape 32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71" name="AutoShape 31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72" name="AutoShape 30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73" name="AutoShape 29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74" name="AutoShape 28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75" name="AutoShape 27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76" name="AutoShape 26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77" name="AutoShape 38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78" name="AutoShape 37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79" name="AutoShape 35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80" name="AutoShape 34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81" name="AutoShape 33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82" name="AutoShape 32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83" name="AutoShape 31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84" name="AutoShape 30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85" name="AutoShape 29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86" name="AutoShape 28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87" name="AutoShape 27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88" name="AutoShape 26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89" name="AutoShape 38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90" name="AutoShape 37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91" name="AutoShape 35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92" name="AutoShape 34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93" name="AutoShape 33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94" name="AutoShape 32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95" name="AutoShape 31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96" name="AutoShape 30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97" name="AutoShape 29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98" name="AutoShape 28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99" name="AutoShape 27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00" name="AutoShape 26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01" name="AutoShape 38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02" name="AutoShape 37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03" name="AutoShape 35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04" name="AutoShape 34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05" name="AutoShape 33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06" name="AutoShape 32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07" name="AutoShape 31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08" name="AutoShape 30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09" name="AutoShape 29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10" name="AutoShape 28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11" name="AutoShape 27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12" name="AutoShape 26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13" name="AutoShape 38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14" name="AutoShape 37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15" name="AutoShape 34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16" name="AutoShape 33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17" name="AutoShape 32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18" name="AutoShape 31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19" name="AutoShape 30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20" name="AutoShape 29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21" name="AutoShape 28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22" name="AutoShape 27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23" name="AutoShape 26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24" name="AutoShape 38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25" name="AutoShape 37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26" name="AutoShape 33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27" name="AutoShape 32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28" name="AutoShape 31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29" name="AutoShape 30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30" name="AutoShape 29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31" name="AutoShape 28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32" name="AutoShape 27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33" name="AutoShape 26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34" name="AutoShape 38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35" name="AutoShape 37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36" name="AutoShape 32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37" name="AutoShape 31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38" name="AutoShape 30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39" name="AutoShape 29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40" name="AutoShape 28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41" name="AutoShape 27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42" name="AutoShape 26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43" name="AutoShape 38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44" name="AutoShape 37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45" name="AutoShape 32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46" name="AutoShape 31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47" name="AutoShape 30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48" name="AutoShape 29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49" name="AutoShape 28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50" name="AutoShape 27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51" name="AutoShape 26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52" name="AutoShape 38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53" name="AutoShape 37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54" name="AutoShape 31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55" name="AutoShape 30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56" name="AutoShape 29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57" name="AutoShape 28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58" name="AutoShape 27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59" name="AutoShape 26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60" name="AutoShape 38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61" name="AutoShape 37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62" name="AutoShape 30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63" name="AutoShape 29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64" name="AutoShape 28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65" name="AutoShape 27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66" name="AutoShape 26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67" name="AutoShape 38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68" name="AutoShape 37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69" name="AutoShape 38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70" name="AutoShape 37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71" name="AutoShape 38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72" name="AutoShape 37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73" name="AutoShape 38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74" name="AutoShape 37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75" name="AutoShape 38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76" name="AutoShape 37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77" name="AutoShape 38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78" name="AutoShape 37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79" name="AutoShape 38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80" name="AutoShape 37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81" name="AutoShape 38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82" name="AutoShape 37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83" name="AutoShape 38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84" name="AutoShape 37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85" name="AutoShape 38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86" name="AutoShape 37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87" name="AutoShape 38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88" name="AutoShape 37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89" name="AutoShape 38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90" name="AutoShape 37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91" name="AutoShape 38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92" name="AutoShape 37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93" name="AutoShape 38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94" name="AutoShape 37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98" name="_x0000_t202" hidden="1">
          <a:extLst>
            <a:ext uri="{FF2B5EF4-FFF2-40B4-BE49-F238E27FC236}">
              <a16:creationId xmlns:a16="http://schemas.microsoft.com/office/drawing/2014/main" id="{00000000-0008-0000-0200-00001A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96" name="_x0000_t202" hidden="1">
          <a:extLst>
            <a:ext uri="{FF2B5EF4-FFF2-40B4-BE49-F238E27FC236}">
              <a16:creationId xmlns:a16="http://schemas.microsoft.com/office/drawing/2014/main" id="{00000000-0008-0000-0200-000018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94" name="_x0000_t202" hidden="1">
          <a:extLst>
            <a:ext uri="{FF2B5EF4-FFF2-40B4-BE49-F238E27FC236}">
              <a16:creationId xmlns:a16="http://schemas.microsoft.com/office/drawing/2014/main" id="{00000000-0008-0000-0200-000016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92" name="_x0000_t202" hidden="1">
          <a:extLst>
            <a:ext uri="{FF2B5EF4-FFF2-40B4-BE49-F238E27FC236}">
              <a16:creationId xmlns:a16="http://schemas.microsoft.com/office/drawing/2014/main" id="{00000000-0008-0000-0200-000014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90" name="_x0000_t202" hidden="1">
          <a:extLst>
            <a:ext uri="{FF2B5EF4-FFF2-40B4-BE49-F238E27FC236}">
              <a16:creationId xmlns:a16="http://schemas.microsoft.com/office/drawing/2014/main" id="{00000000-0008-0000-0200-000012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88" name="_x0000_t202" hidden="1">
          <a:extLst>
            <a:ext uri="{FF2B5EF4-FFF2-40B4-BE49-F238E27FC236}">
              <a16:creationId xmlns:a16="http://schemas.microsoft.com/office/drawing/2014/main" id="{00000000-0008-0000-0200-000010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86" name="_x0000_t202" hidden="1">
          <a:extLst>
            <a:ext uri="{FF2B5EF4-FFF2-40B4-BE49-F238E27FC236}">
              <a16:creationId xmlns:a16="http://schemas.microsoft.com/office/drawing/2014/main" id="{00000000-0008-0000-0200-00000E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84" name="_x0000_t202" hidden="1">
          <a:extLst>
            <a:ext uri="{FF2B5EF4-FFF2-40B4-BE49-F238E27FC236}">
              <a16:creationId xmlns:a16="http://schemas.microsoft.com/office/drawing/2014/main" id="{00000000-0008-0000-0200-00000C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82" name="_x0000_t202" hidden="1">
          <a:extLst>
            <a:ext uri="{FF2B5EF4-FFF2-40B4-BE49-F238E27FC236}">
              <a16:creationId xmlns:a16="http://schemas.microsoft.com/office/drawing/2014/main" id="{00000000-0008-0000-0200-00000A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80" name="_x0000_t202" hidden="1">
          <a:extLst>
            <a:ext uri="{FF2B5EF4-FFF2-40B4-BE49-F238E27FC236}">
              <a16:creationId xmlns:a16="http://schemas.microsoft.com/office/drawing/2014/main" id="{00000000-0008-0000-0200-000008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78" name="_x0000_t202" hidden="1">
          <a:extLst>
            <a:ext uri="{FF2B5EF4-FFF2-40B4-BE49-F238E27FC236}">
              <a16:creationId xmlns:a16="http://schemas.microsoft.com/office/drawing/2014/main" id="{00000000-0008-0000-0200-000006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76" name="_x0000_t202" hidden="1">
          <a:extLst>
            <a:ext uri="{FF2B5EF4-FFF2-40B4-BE49-F238E27FC236}">
              <a16:creationId xmlns:a16="http://schemas.microsoft.com/office/drawing/2014/main" id="{00000000-0008-0000-0200-000004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74" name="_x0000_t202" hidden="1">
          <a:extLst>
            <a:ext uri="{FF2B5EF4-FFF2-40B4-BE49-F238E27FC236}">
              <a16:creationId xmlns:a16="http://schemas.microsoft.com/office/drawing/2014/main" id="{00000000-0008-0000-0200-000002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10" name="_x0000_t202" hidden="1">
          <a:extLst>
            <a:ext uri="{FF2B5EF4-FFF2-40B4-BE49-F238E27FC236}">
              <a16:creationId xmlns:a16="http://schemas.microsoft.com/office/drawing/2014/main" id="{00000000-0008-0000-0200-000026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09" name="_x0000_t202" hidden="1">
          <a:extLst>
            <a:ext uri="{FF2B5EF4-FFF2-40B4-BE49-F238E27FC236}">
              <a16:creationId xmlns:a16="http://schemas.microsoft.com/office/drawing/2014/main" id="{00000000-0008-0000-0200-000025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08" name="_x0000_t202" hidden="1">
          <a:extLst>
            <a:ext uri="{FF2B5EF4-FFF2-40B4-BE49-F238E27FC236}">
              <a16:creationId xmlns:a16="http://schemas.microsoft.com/office/drawing/2014/main" id="{00000000-0008-0000-0200-000024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07" name="_x0000_t202" hidden="1">
          <a:extLst>
            <a:ext uri="{FF2B5EF4-FFF2-40B4-BE49-F238E27FC236}">
              <a16:creationId xmlns:a16="http://schemas.microsoft.com/office/drawing/2014/main" id="{00000000-0008-0000-0200-000023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06" name="_x0000_t202" hidden="1">
          <a:extLst>
            <a:ext uri="{FF2B5EF4-FFF2-40B4-BE49-F238E27FC236}">
              <a16:creationId xmlns:a16="http://schemas.microsoft.com/office/drawing/2014/main" id="{00000000-0008-0000-0200-000022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05" name="_x0000_t202" hidden="1">
          <a:extLst>
            <a:ext uri="{FF2B5EF4-FFF2-40B4-BE49-F238E27FC236}">
              <a16:creationId xmlns:a16="http://schemas.microsoft.com/office/drawing/2014/main" id="{00000000-0008-0000-0200-000021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04" name="_x0000_t202" hidden="1">
          <a:extLst>
            <a:ext uri="{FF2B5EF4-FFF2-40B4-BE49-F238E27FC236}">
              <a16:creationId xmlns:a16="http://schemas.microsoft.com/office/drawing/2014/main" id="{00000000-0008-0000-0200-000020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03" name="_x0000_t202" hidden="1">
          <a:extLst>
            <a:ext uri="{FF2B5EF4-FFF2-40B4-BE49-F238E27FC236}">
              <a16:creationId xmlns:a16="http://schemas.microsoft.com/office/drawing/2014/main" id="{00000000-0008-0000-0200-00001F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02" name="_x0000_t202" hidden="1">
          <a:extLst>
            <a:ext uri="{FF2B5EF4-FFF2-40B4-BE49-F238E27FC236}">
              <a16:creationId xmlns:a16="http://schemas.microsoft.com/office/drawing/2014/main" id="{00000000-0008-0000-0200-00001E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01" name="_x0000_t202" hidden="1">
          <a:extLst>
            <a:ext uri="{FF2B5EF4-FFF2-40B4-BE49-F238E27FC236}">
              <a16:creationId xmlns:a16="http://schemas.microsoft.com/office/drawing/2014/main" id="{00000000-0008-0000-0200-00001D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00" name="_x0000_t202" hidden="1">
          <a:extLst>
            <a:ext uri="{FF2B5EF4-FFF2-40B4-BE49-F238E27FC236}">
              <a16:creationId xmlns:a16="http://schemas.microsoft.com/office/drawing/2014/main" id="{00000000-0008-0000-0200-00001C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99" name="_x0000_t202" hidden="1">
          <a:extLst>
            <a:ext uri="{FF2B5EF4-FFF2-40B4-BE49-F238E27FC236}">
              <a16:creationId xmlns:a16="http://schemas.microsoft.com/office/drawing/2014/main" id="{00000000-0008-0000-0200-00001B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2" name="_x0000_t202" hidden="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" name="_x0000_t202" hidden="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9" name="_x0000_t202" hidden="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10" name="_x0000_t202" hidden="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12" name="_x0000_t202" hidden="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13" name="_x0000_t202" hidden="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14" name="_x0000_t202" hidden="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15" name="_x0000_t202" hidden="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16" name="_x0000_t202" hidden="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17" name="AutoShape 38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18" name="AutoShape 3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19" name="AutoShape 36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20" name="AutoShape 35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21" name="AutoShape 34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22" name="AutoShape 33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23" name="AutoShape 3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24" name="AutoShape 31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25" name="AutoShape 30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26" name="AutoShape 29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27" name="AutoShape 28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28" name="AutoShap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29" name="AutoShape 26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" name="AutoShape 38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" name="AutoShape 37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72" name="AutoShape 36">
          <a:extLst>
            <a:ext uri="{FF2B5EF4-FFF2-40B4-BE49-F238E27FC236}">
              <a16:creationId xmlns:a16="http://schemas.microsoft.com/office/drawing/2014/main" id="{00000000-0008-0000-0100-000000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73" name="AutoShape 35">
          <a:extLst>
            <a:ext uri="{FF2B5EF4-FFF2-40B4-BE49-F238E27FC236}">
              <a16:creationId xmlns:a16="http://schemas.microsoft.com/office/drawing/2014/main" id="{00000000-0008-0000-0100-000001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75" name="AutoShape 34">
          <a:extLst>
            <a:ext uri="{FF2B5EF4-FFF2-40B4-BE49-F238E27FC236}">
              <a16:creationId xmlns:a16="http://schemas.microsoft.com/office/drawing/2014/main" id="{00000000-0008-0000-0100-000003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77" name="AutoShape 33">
          <a:extLst>
            <a:ext uri="{FF2B5EF4-FFF2-40B4-BE49-F238E27FC236}">
              <a16:creationId xmlns:a16="http://schemas.microsoft.com/office/drawing/2014/main" id="{00000000-0008-0000-0100-000005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79" name="AutoShape 32">
          <a:extLst>
            <a:ext uri="{FF2B5EF4-FFF2-40B4-BE49-F238E27FC236}">
              <a16:creationId xmlns:a16="http://schemas.microsoft.com/office/drawing/2014/main" id="{00000000-0008-0000-0100-000007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81" name="AutoShape 31">
          <a:extLst>
            <a:ext uri="{FF2B5EF4-FFF2-40B4-BE49-F238E27FC236}">
              <a16:creationId xmlns:a16="http://schemas.microsoft.com/office/drawing/2014/main" id="{00000000-0008-0000-0100-000009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83" name="AutoShape 30">
          <a:extLst>
            <a:ext uri="{FF2B5EF4-FFF2-40B4-BE49-F238E27FC236}">
              <a16:creationId xmlns:a16="http://schemas.microsoft.com/office/drawing/2014/main" id="{00000000-0008-0000-0100-00000B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85" name="AutoShape 29">
          <a:extLst>
            <a:ext uri="{FF2B5EF4-FFF2-40B4-BE49-F238E27FC236}">
              <a16:creationId xmlns:a16="http://schemas.microsoft.com/office/drawing/2014/main" id="{00000000-0008-0000-0100-00000D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87" name="AutoShape 28">
          <a:extLst>
            <a:ext uri="{FF2B5EF4-FFF2-40B4-BE49-F238E27FC236}">
              <a16:creationId xmlns:a16="http://schemas.microsoft.com/office/drawing/2014/main" id="{00000000-0008-0000-0100-00000F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89" name="AutoShape 27">
          <a:extLst>
            <a:ext uri="{FF2B5EF4-FFF2-40B4-BE49-F238E27FC236}">
              <a16:creationId xmlns:a16="http://schemas.microsoft.com/office/drawing/2014/main" id="{00000000-0008-0000-0100-000011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91" name="AutoShape 26">
          <a:extLst>
            <a:ext uri="{FF2B5EF4-FFF2-40B4-BE49-F238E27FC236}">
              <a16:creationId xmlns:a16="http://schemas.microsoft.com/office/drawing/2014/main" id="{00000000-0008-0000-0100-000013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14</xdr:col>
      <xdr:colOff>200025</xdr:colOff>
      <xdr:row>2</xdr:row>
      <xdr:rowOff>95250</xdr:rowOff>
    </xdr:from>
    <xdr:to>
      <xdr:col>14</xdr:col>
      <xdr:colOff>1143000</xdr:colOff>
      <xdr:row>3</xdr:row>
      <xdr:rowOff>161925</xdr:rowOff>
    </xdr:to>
    <xdr:pic>
      <xdr:nvPicPr>
        <xdr:cNvPr id="69" name="Imagem 68" descr="Resultado de imagem para logo do coren pa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476250"/>
          <a:ext cx="94297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64" name="AutoShape 38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65" name="AutoShape 37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66" name="AutoShape 36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67" name="AutoShape 35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68" name="AutoShape 34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70" name="AutoShape 33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71" name="AutoShape 32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72" name="AutoShape 3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73" name="AutoShape 30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74" name="AutoShape 29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75" name="AutoShape 28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76" name="AutoShape 27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77" name="AutoShape 2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78" name="AutoShape 38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79" name="AutoShape 37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80" name="AutoShape 36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81" name="AutoShape 35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82" name="AutoShape 34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83" name="AutoShape 33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84" name="AutoShape 32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85" name="AutoShape 31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86" name="AutoShape 30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87" name="AutoShape 29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88" name="AutoShape 28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89" name="AutoShape 27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90" name="AutoShape 26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91" name="AutoShape 38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92" name="AutoShape 37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93" name="AutoShape 36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94" name="AutoShape 35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95" name="AutoShape 34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93" name="AutoShape 33">
          <a:extLst>
            <a:ext uri="{FF2B5EF4-FFF2-40B4-BE49-F238E27FC236}">
              <a16:creationId xmlns:a16="http://schemas.microsoft.com/office/drawing/2014/main" id="{00000000-0008-0000-0100-000015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95" name="AutoShape 32">
          <a:extLst>
            <a:ext uri="{FF2B5EF4-FFF2-40B4-BE49-F238E27FC236}">
              <a16:creationId xmlns:a16="http://schemas.microsoft.com/office/drawing/2014/main" id="{00000000-0008-0000-0100-000017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97" name="AutoShape 31">
          <a:extLst>
            <a:ext uri="{FF2B5EF4-FFF2-40B4-BE49-F238E27FC236}">
              <a16:creationId xmlns:a16="http://schemas.microsoft.com/office/drawing/2014/main" id="{00000000-0008-0000-0100-000019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11" name="AutoShape 30">
          <a:extLst>
            <a:ext uri="{FF2B5EF4-FFF2-40B4-BE49-F238E27FC236}">
              <a16:creationId xmlns:a16="http://schemas.microsoft.com/office/drawing/2014/main" id="{00000000-0008-0000-0100-000027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12" name="AutoShape 29">
          <a:extLst>
            <a:ext uri="{FF2B5EF4-FFF2-40B4-BE49-F238E27FC236}">
              <a16:creationId xmlns:a16="http://schemas.microsoft.com/office/drawing/2014/main" id="{00000000-0008-0000-0100-000028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13" name="AutoShape 28">
          <a:extLst>
            <a:ext uri="{FF2B5EF4-FFF2-40B4-BE49-F238E27FC236}">
              <a16:creationId xmlns:a16="http://schemas.microsoft.com/office/drawing/2014/main" id="{00000000-0008-0000-0100-000029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14" name="AutoShape 27">
          <a:extLst>
            <a:ext uri="{FF2B5EF4-FFF2-40B4-BE49-F238E27FC236}">
              <a16:creationId xmlns:a16="http://schemas.microsoft.com/office/drawing/2014/main" id="{00000000-0008-0000-0100-00002A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15" name="AutoShape 26">
          <a:extLst>
            <a:ext uri="{FF2B5EF4-FFF2-40B4-BE49-F238E27FC236}">
              <a16:creationId xmlns:a16="http://schemas.microsoft.com/office/drawing/2014/main" id="{00000000-0008-0000-0100-00002B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323850</xdr:colOff>
          <xdr:row>2</xdr:row>
          <xdr:rowOff>66675</xdr:rowOff>
        </xdr:from>
        <xdr:to>
          <xdr:col>2</xdr:col>
          <xdr:colOff>438150</xdr:colOff>
          <xdr:row>3</xdr:row>
          <xdr:rowOff>219075</xdr:rowOff>
        </xdr:to>
        <xdr:sp macro="" textlink="">
          <xdr:nvSpPr>
            <xdr:cNvPr id="6" name="Object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17" name="AutoShape 38">
          <a:extLst>
            <a:ext uri="{FF2B5EF4-FFF2-40B4-BE49-F238E27FC236}">
              <a16:creationId xmlns:a16="http://schemas.microsoft.com/office/drawing/2014/main" id="{00000000-0008-0000-0100-00002D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18" name="AutoShape 37">
          <a:extLst>
            <a:ext uri="{FF2B5EF4-FFF2-40B4-BE49-F238E27FC236}">
              <a16:creationId xmlns:a16="http://schemas.microsoft.com/office/drawing/2014/main" id="{00000000-0008-0000-0100-00002E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19" name="AutoShape 36">
          <a:extLst>
            <a:ext uri="{FF2B5EF4-FFF2-40B4-BE49-F238E27FC236}">
              <a16:creationId xmlns:a16="http://schemas.microsoft.com/office/drawing/2014/main" id="{00000000-0008-0000-0100-00002F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20" name="AutoShape 35">
          <a:extLst>
            <a:ext uri="{FF2B5EF4-FFF2-40B4-BE49-F238E27FC236}">
              <a16:creationId xmlns:a16="http://schemas.microsoft.com/office/drawing/2014/main" id="{00000000-0008-0000-0100-000030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21" name="AutoShape 34">
          <a:extLst>
            <a:ext uri="{FF2B5EF4-FFF2-40B4-BE49-F238E27FC236}">
              <a16:creationId xmlns:a16="http://schemas.microsoft.com/office/drawing/2014/main" id="{00000000-0008-0000-0100-000031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22" name="AutoShape 33">
          <a:extLst>
            <a:ext uri="{FF2B5EF4-FFF2-40B4-BE49-F238E27FC236}">
              <a16:creationId xmlns:a16="http://schemas.microsoft.com/office/drawing/2014/main" id="{00000000-0008-0000-0100-000032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23" name="AutoShape 32">
          <a:extLst>
            <a:ext uri="{FF2B5EF4-FFF2-40B4-BE49-F238E27FC236}">
              <a16:creationId xmlns:a16="http://schemas.microsoft.com/office/drawing/2014/main" id="{00000000-0008-0000-0100-000033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24" name="AutoShape 31">
          <a:extLst>
            <a:ext uri="{FF2B5EF4-FFF2-40B4-BE49-F238E27FC236}">
              <a16:creationId xmlns:a16="http://schemas.microsoft.com/office/drawing/2014/main" id="{00000000-0008-0000-0100-000034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25" name="AutoShape 30">
          <a:extLst>
            <a:ext uri="{FF2B5EF4-FFF2-40B4-BE49-F238E27FC236}">
              <a16:creationId xmlns:a16="http://schemas.microsoft.com/office/drawing/2014/main" id="{00000000-0008-0000-0100-000035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26" name="AutoShape 29">
          <a:extLst>
            <a:ext uri="{FF2B5EF4-FFF2-40B4-BE49-F238E27FC236}">
              <a16:creationId xmlns:a16="http://schemas.microsoft.com/office/drawing/2014/main" id="{00000000-0008-0000-0100-000036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27" name="AutoShape 28">
          <a:extLst>
            <a:ext uri="{FF2B5EF4-FFF2-40B4-BE49-F238E27FC236}">
              <a16:creationId xmlns:a16="http://schemas.microsoft.com/office/drawing/2014/main" id="{00000000-0008-0000-0100-000037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28" name="AutoShape 27">
          <a:extLst>
            <a:ext uri="{FF2B5EF4-FFF2-40B4-BE49-F238E27FC236}">
              <a16:creationId xmlns:a16="http://schemas.microsoft.com/office/drawing/2014/main" id="{00000000-0008-0000-0100-000038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29" name="AutoShape 26">
          <a:extLst>
            <a:ext uri="{FF2B5EF4-FFF2-40B4-BE49-F238E27FC236}">
              <a16:creationId xmlns:a16="http://schemas.microsoft.com/office/drawing/2014/main" id="{00000000-0008-0000-0100-000039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30" name="AutoShape 38">
          <a:extLst>
            <a:ext uri="{FF2B5EF4-FFF2-40B4-BE49-F238E27FC236}">
              <a16:creationId xmlns:a16="http://schemas.microsoft.com/office/drawing/2014/main" id="{00000000-0008-0000-0100-00003A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31" name="AutoShape 37">
          <a:extLst>
            <a:ext uri="{FF2B5EF4-FFF2-40B4-BE49-F238E27FC236}">
              <a16:creationId xmlns:a16="http://schemas.microsoft.com/office/drawing/2014/main" id="{00000000-0008-0000-0100-00003B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32" name="AutoShape 36">
          <a:extLst>
            <a:ext uri="{FF2B5EF4-FFF2-40B4-BE49-F238E27FC236}">
              <a16:creationId xmlns:a16="http://schemas.microsoft.com/office/drawing/2014/main" id="{00000000-0008-0000-0100-00003C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33" name="AutoShape 35">
          <a:extLst>
            <a:ext uri="{FF2B5EF4-FFF2-40B4-BE49-F238E27FC236}">
              <a16:creationId xmlns:a16="http://schemas.microsoft.com/office/drawing/2014/main" id="{00000000-0008-0000-0100-00003D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34" name="AutoShape 34">
          <a:extLst>
            <a:ext uri="{FF2B5EF4-FFF2-40B4-BE49-F238E27FC236}">
              <a16:creationId xmlns:a16="http://schemas.microsoft.com/office/drawing/2014/main" id="{00000000-0008-0000-0100-00003E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35" name="AutoShape 33">
          <a:extLst>
            <a:ext uri="{FF2B5EF4-FFF2-40B4-BE49-F238E27FC236}">
              <a16:creationId xmlns:a16="http://schemas.microsoft.com/office/drawing/2014/main" id="{00000000-0008-0000-0100-00003F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36" name="AutoShape 32">
          <a:extLst>
            <a:ext uri="{FF2B5EF4-FFF2-40B4-BE49-F238E27FC236}">
              <a16:creationId xmlns:a16="http://schemas.microsoft.com/office/drawing/2014/main" id="{00000000-0008-0000-0100-000040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37" name="AutoShape 31">
          <a:extLst>
            <a:ext uri="{FF2B5EF4-FFF2-40B4-BE49-F238E27FC236}">
              <a16:creationId xmlns:a16="http://schemas.microsoft.com/office/drawing/2014/main" id="{00000000-0008-0000-0100-000041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38" name="AutoShape 30">
          <a:extLst>
            <a:ext uri="{FF2B5EF4-FFF2-40B4-BE49-F238E27FC236}">
              <a16:creationId xmlns:a16="http://schemas.microsoft.com/office/drawing/2014/main" id="{00000000-0008-0000-0100-000042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39" name="AutoShape 29">
          <a:extLst>
            <a:ext uri="{FF2B5EF4-FFF2-40B4-BE49-F238E27FC236}">
              <a16:creationId xmlns:a16="http://schemas.microsoft.com/office/drawing/2014/main" id="{00000000-0008-0000-0100-000043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40" name="AutoShape 28">
          <a:extLst>
            <a:ext uri="{FF2B5EF4-FFF2-40B4-BE49-F238E27FC236}">
              <a16:creationId xmlns:a16="http://schemas.microsoft.com/office/drawing/2014/main" id="{00000000-0008-0000-0100-000044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41" name="AutoShape 27">
          <a:extLst>
            <a:ext uri="{FF2B5EF4-FFF2-40B4-BE49-F238E27FC236}">
              <a16:creationId xmlns:a16="http://schemas.microsoft.com/office/drawing/2014/main" id="{00000000-0008-0000-0100-000045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42" name="AutoShape 26">
          <a:extLst>
            <a:ext uri="{FF2B5EF4-FFF2-40B4-BE49-F238E27FC236}">
              <a16:creationId xmlns:a16="http://schemas.microsoft.com/office/drawing/2014/main" id="{00000000-0008-0000-0100-000046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44" name="AutoShape 38">
          <a:extLst>
            <a:ext uri="{FF2B5EF4-FFF2-40B4-BE49-F238E27FC236}">
              <a16:creationId xmlns:a16="http://schemas.microsoft.com/office/drawing/2014/main" id="{00000000-0008-0000-0100-000048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45" name="AutoShape 37">
          <a:extLst>
            <a:ext uri="{FF2B5EF4-FFF2-40B4-BE49-F238E27FC236}">
              <a16:creationId xmlns:a16="http://schemas.microsoft.com/office/drawing/2014/main" id="{00000000-0008-0000-0100-000049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46" name="AutoShape 36">
          <a:extLst>
            <a:ext uri="{FF2B5EF4-FFF2-40B4-BE49-F238E27FC236}">
              <a16:creationId xmlns:a16="http://schemas.microsoft.com/office/drawing/2014/main" id="{00000000-0008-0000-0100-00004A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47" name="AutoShape 35">
          <a:extLst>
            <a:ext uri="{FF2B5EF4-FFF2-40B4-BE49-F238E27FC236}">
              <a16:creationId xmlns:a16="http://schemas.microsoft.com/office/drawing/2014/main" id="{00000000-0008-0000-0100-00004B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48" name="AutoShape 34">
          <a:extLst>
            <a:ext uri="{FF2B5EF4-FFF2-40B4-BE49-F238E27FC236}">
              <a16:creationId xmlns:a16="http://schemas.microsoft.com/office/drawing/2014/main" id="{00000000-0008-0000-0100-00004C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49" name="AutoShape 33">
          <a:extLst>
            <a:ext uri="{FF2B5EF4-FFF2-40B4-BE49-F238E27FC236}">
              <a16:creationId xmlns:a16="http://schemas.microsoft.com/office/drawing/2014/main" id="{00000000-0008-0000-0100-00004D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50" name="AutoShape 32">
          <a:extLst>
            <a:ext uri="{FF2B5EF4-FFF2-40B4-BE49-F238E27FC236}">
              <a16:creationId xmlns:a16="http://schemas.microsoft.com/office/drawing/2014/main" id="{00000000-0008-0000-0100-00004E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51" name="AutoShape 31">
          <a:extLst>
            <a:ext uri="{FF2B5EF4-FFF2-40B4-BE49-F238E27FC236}">
              <a16:creationId xmlns:a16="http://schemas.microsoft.com/office/drawing/2014/main" id="{00000000-0008-0000-0100-00004F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52" name="AutoShape 30">
          <a:extLst>
            <a:ext uri="{FF2B5EF4-FFF2-40B4-BE49-F238E27FC236}">
              <a16:creationId xmlns:a16="http://schemas.microsoft.com/office/drawing/2014/main" id="{00000000-0008-0000-0100-000050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53" name="AutoShape 29">
          <a:extLst>
            <a:ext uri="{FF2B5EF4-FFF2-40B4-BE49-F238E27FC236}">
              <a16:creationId xmlns:a16="http://schemas.microsoft.com/office/drawing/2014/main" id="{00000000-0008-0000-0100-000051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54" name="AutoShape 28">
          <a:extLst>
            <a:ext uri="{FF2B5EF4-FFF2-40B4-BE49-F238E27FC236}">
              <a16:creationId xmlns:a16="http://schemas.microsoft.com/office/drawing/2014/main" id="{00000000-0008-0000-0100-000052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55" name="AutoShape 27">
          <a:extLst>
            <a:ext uri="{FF2B5EF4-FFF2-40B4-BE49-F238E27FC236}">
              <a16:creationId xmlns:a16="http://schemas.microsoft.com/office/drawing/2014/main" id="{00000000-0008-0000-0100-000053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56" name="AutoShape 26">
          <a:extLst>
            <a:ext uri="{FF2B5EF4-FFF2-40B4-BE49-F238E27FC236}">
              <a16:creationId xmlns:a16="http://schemas.microsoft.com/office/drawing/2014/main" id="{00000000-0008-0000-0100-000054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57" name="AutoShape 38">
          <a:extLst>
            <a:ext uri="{FF2B5EF4-FFF2-40B4-BE49-F238E27FC236}">
              <a16:creationId xmlns:a16="http://schemas.microsoft.com/office/drawing/2014/main" id="{00000000-0008-0000-0100-000055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58" name="AutoShape 37">
          <a:extLst>
            <a:ext uri="{FF2B5EF4-FFF2-40B4-BE49-F238E27FC236}">
              <a16:creationId xmlns:a16="http://schemas.microsoft.com/office/drawing/2014/main" id="{00000000-0008-0000-0100-000056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59" name="AutoShape 36">
          <a:extLst>
            <a:ext uri="{FF2B5EF4-FFF2-40B4-BE49-F238E27FC236}">
              <a16:creationId xmlns:a16="http://schemas.microsoft.com/office/drawing/2014/main" id="{00000000-0008-0000-0100-000057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60" name="AutoShape 35">
          <a:extLst>
            <a:ext uri="{FF2B5EF4-FFF2-40B4-BE49-F238E27FC236}">
              <a16:creationId xmlns:a16="http://schemas.microsoft.com/office/drawing/2014/main" id="{00000000-0008-0000-0100-000058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61" name="AutoShape 34">
          <a:extLst>
            <a:ext uri="{FF2B5EF4-FFF2-40B4-BE49-F238E27FC236}">
              <a16:creationId xmlns:a16="http://schemas.microsoft.com/office/drawing/2014/main" id="{00000000-0008-0000-0100-000059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62" name="AutoShape 33">
          <a:extLst>
            <a:ext uri="{FF2B5EF4-FFF2-40B4-BE49-F238E27FC236}">
              <a16:creationId xmlns:a16="http://schemas.microsoft.com/office/drawing/2014/main" id="{00000000-0008-0000-0100-00005A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63" name="AutoShape 32">
          <a:extLst>
            <a:ext uri="{FF2B5EF4-FFF2-40B4-BE49-F238E27FC236}">
              <a16:creationId xmlns:a16="http://schemas.microsoft.com/office/drawing/2014/main" id="{00000000-0008-0000-0100-00005B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64" name="AutoShape 31">
          <a:extLst>
            <a:ext uri="{FF2B5EF4-FFF2-40B4-BE49-F238E27FC236}">
              <a16:creationId xmlns:a16="http://schemas.microsoft.com/office/drawing/2014/main" id="{00000000-0008-0000-0100-00005C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65" name="AutoShape 30">
          <a:extLst>
            <a:ext uri="{FF2B5EF4-FFF2-40B4-BE49-F238E27FC236}">
              <a16:creationId xmlns:a16="http://schemas.microsoft.com/office/drawing/2014/main" id="{00000000-0008-0000-0100-00005D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66" name="AutoShape 29">
          <a:extLst>
            <a:ext uri="{FF2B5EF4-FFF2-40B4-BE49-F238E27FC236}">
              <a16:creationId xmlns:a16="http://schemas.microsoft.com/office/drawing/2014/main" id="{00000000-0008-0000-0100-00005E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67" name="AutoShape 28">
          <a:extLst>
            <a:ext uri="{FF2B5EF4-FFF2-40B4-BE49-F238E27FC236}">
              <a16:creationId xmlns:a16="http://schemas.microsoft.com/office/drawing/2014/main" id="{00000000-0008-0000-0100-00005F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16" name="AutoShape 27">
          <a:extLst>
            <a:ext uri="{FF2B5EF4-FFF2-40B4-BE49-F238E27FC236}">
              <a16:creationId xmlns:a16="http://schemas.microsoft.com/office/drawing/2014/main" id="{00000000-0008-0000-0100-00002C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68" name="AutoShape 26">
          <a:extLst>
            <a:ext uri="{FF2B5EF4-FFF2-40B4-BE49-F238E27FC236}">
              <a16:creationId xmlns:a16="http://schemas.microsoft.com/office/drawing/2014/main" id="{00000000-0008-0000-0100-000060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69" name="AutoShape 38">
          <a:extLst>
            <a:ext uri="{FF2B5EF4-FFF2-40B4-BE49-F238E27FC236}">
              <a16:creationId xmlns:a16="http://schemas.microsoft.com/office/drawing/2014/main" id="{00000000-0008-0000-0100-000061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70" name="AutoShape 37">
          <a:extLst>
            <a:ext uri="{FF2B5EF4-FFF2-40B4-BE49-F238E27FC236}">
              <a16:creationId xmlns:a16="http://schemas.microsoft.com/office/drawing/2014/main" id="{00000000-0008-0000-0100-000062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71" name="AutoShape 36">
          <a:extLst>
            <a:ext uri="{FF2B5EF4-FFF2-40B4-BE49-F238E27FC236}">
              <a16:creationId xmlns:a16="http://schemas.microsoft.com/office/drawing/2014/main" id="{00000000-0008-0000-0100-000063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72" name="AutoShape 35">
          <a:extLst>
            <a:ext uri="{FF2B5EF4-FFF2-40B4-BE49-F238E27FC236}">
              <a16:creationId xmlns:a16="http://schemas.microsoft.com/office/drawing/2014/main" id="{00000000-0008-0000-0100-000064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73" name="AutoShape 34">
          <a:extLst>
            <a:ext uri="{FF2B5EF4-FFF2-40B4-BE49-F238E27FC236}">
              <a16:creationId xmlns:a16="http://schemas.microsoft.com/office/drawing/2014/main" id="{00000000-0008-0000-0100-000065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74" name="AutoShape 33">
          <a:extLst>
            <a:ext uri="{FF2B5EF4-FFF2-40B4-BE49-F238E27FC236}">
              <a16:creationId xmlns:a16="http://schemas.microsoft.com/office/drawing/2014/main" id="{00000000-0008-0000-0100-000066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75" name="AutoShape 32">
          <a:extLst>
            <a:ext uri="{FF2B5EF4-FFF2-40B4-BE49-F238E27FC236}">
              <a16:creationId xmlns:a16="http://schemas.microsoft.com/office/drawing/2014/main" id="{00000000-0008-0000-0100-000067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76" name="AutoShape 31">
          <a:extLst>
            <a:ext uri="{FF2B5EF4-FFF2-40B4-BE49-F238E27FC236}">
              <a16:creationId xmlns:a16="http://schemas.microsoft.com/office/drawing/2014/main" id="{00000000-0008-0000-0100-000068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77" name="AutoShape 30">
          <a:extLst>
            <a:ext uri="{FF2B5EF4-FFF2-40B4-BE49-F238E27FC236}">
              <a16:creationId xmlns:a16="http://schemas.microsoft.com/office/drawing/2014/main" id="{00000000-0008-0000-0100-000069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78" name="AutoShape 29">
          <a:extLst>
            <a:ext uri="{FF2B5EF4-FFF2-40B4-BE49-F238E27FC236}">
              <a16:creationId xmlns:a16="http://schemas.microsoft.com/office/drawing/2014/main" id="{00000000-0008-0000-0100-00006A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79" name="AutoShape 28">
          <a:extLst>
            <a:ext uri="{FF2B5EF4-FFF2-40B4-BE49-F238E27FC236}">
              <a16:creationId xmlns:a16="http://schemas.microsoft.com/office/drawing/2014/main" id="{00000000-0008-0000-0100-00006B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80" name="AutoShape 27">
          <a:extLst>
            <a:ext uri="{FF2B5EF4-FFF2-40B4-BE49-F238E27FC236}">
              <a16:creationId xmlns:a16="http://schemas.microsoft.com/office/drawing/2014/main" id="{00000000-0008-0000-0100-00006C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81" name="AutoShape 26">
          <a:extLst>
            <a:ext uri="{FF2B5EF4-FFF2-40B4-BE49-F238E27FC236}">
              <a16:creationId xmlns:a16="http://schemas.microsoft.com/office/drawing/2014/main" id="{00000000-0008-0000-0100-00006D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82" name="AutoShape 38">
          <a:extLst>
            <a:ext uri="{FF2B5EF4-FFF2-40B4-BE49-F238E27FC236}">
              <a16:creationId xmlns:a16="http://schemas.microsoft.com/office/drawing/2014/main" id="{00000000-0008-0000-0100-00006E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83" name="AutoShape 37">
          <a:extLst>
            <a:ext uri="{FF2B5EF4-FFF2-40B4-BE49-F238E27FC236}">
              <a16:creationId xmlns:a16="http://schemas.microsoft.com/office/drawing/2014/main" id="{00000000-0008-0000-0100-00006F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84" name="AutoShape 36">
          <a:extLst>
            <a:ext uri="{FF2B5EF4-FFF2-40B4-BE49-F238E27FC236}">
              <a16:creationId xmlns:a16="http://schemas.microsoft.com/office/drawing/2014/main" id="{00000000-0008-0000-0100-000070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85" name="AutoShape 35">
          <a:extLst>
            <a:ext uri="{FF2B5EF4-FFF2-40B4-BE49-F238E27FC236}">
              <a16:creationId xmlns:a16="http://schemas.microsoft.com/office/drawing/2014/main" id="{00000000-0008-0000-0100-000071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86" name="AutoShape 34">
          <a:extLst>
            <a:ext uri="{FF2B5EF4-FFF2-40B4-BE49-F238E27FC236}">
              <a16:creationId xmlns:a16="http://schemas.microsoft.com/office/drawing/2014/main" id="{00000000-0008-0000-0100-000072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87" name="AutoShape 33">
          <a:extLst>
            <a:ext uri="{FF2B5EF4-FFF2-40B4-BE49-F238E27FC236}">
              <a16:creationId xmlns:a16="http://schemas.microsoft.com/office/drawing/2014/main" id="{00000000-0008-0000-0100-000073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88" name="AutoShape 32">
          <a:extLst>
            <a:ext uri="{FF2B5EF4-FFF2-40B4-BE49-F238E27FC236}">
              <a16:creationId xmlns:a16="http://schemas.microsoft.com/office/drawing/2014/main" id="{00000000-0008-0000-0100-000074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89" name="AutoShape 31">
          <a:extLst>
            <a:ext uri="{FF2B5EF4-FFF2-40B4-BE49-F238E27FC236}">
              <a16:creationId xmlns:a16="http://schemas.microsoft.com/office/drawing/2014/main" id="{00000000-0008-0000-0100-000075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90" name="AutoShape 30">
          <a:extLst>
            <a:ext uri="{FF2B5EF4-FFF2-40B4-BE49-F238E27FC236}">
              <a16:creationId xmlns:a16="http://schemas.microsoft.com/office/drawing/2014/main" id="{00000000-0008-0000-0100-000076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91" name="AutoShape 29">
          <a:extLst>
            <a:ext uri="{FF2B5EF4-FFF2-40B4-BE49-F238E27FC236}">
              <a16:creationId xmlns:a16="http://schemas.microsoft.com/office/drawing/2014/main" id="{00000000-0008-0000-0100-000077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92" name="AutoShape 28">
          <a:extLst>
            <a:ext uri="{FF2B5EF4-FFF2-40B4-BE49-F238E27FC236}">
              <a16:creationId xmlns:a16="http://schemas.microsoft.com/office/drawing/2014/main" id="{00000000-0008-0000-0100-000078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93" name="AutoShape 27">
          <a:extLst>
            <a:ext uri="{FF2B5EF4-FFF2-40B4-BE49-F238E27FC236}">
              <a16:creationId xmlns:a16="http://schemas.microsoft.com/office/drawing/2014/main" id="{00000000-0008-0000-0100-000079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94" name="AutoShape 26">
          <a:extLst>
            <a:ext uri="{FF2B5EF4-FFF2-40B4-BE49-F238E27FC236}">
              <a16:creationId xmlns:a16="http://schemas.microsoft.com/office/drawing/2014/main" id="{00000000-0008-0000-0100-00007A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95" name="AutoShape 38">
          <a:extLst>
            <a:ext uri="{FF2B5EF4-FFF2-40B4-BE49-F238E27FC236}">
              <a16:creationId xmlns:a16="http://schemas.microsoft.com/office/drawing/2014/main" id="{00000000-0008-0000-0100-00007B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96" name="AutoShape 37">
          <a:extLst>
            <a:ext uri="{FF2B5EF4-FFF2-40B4-BE49-F238E27FC236}">
              <a16:creationId xmlns:a16="http://schemas.microsoft.com/office/drawing/2014/main" id="{00000000-0008-0000-0100-00007C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97" name="AutoShape 36">
          <a:extLst>
            <a:ext uri="{FF2B5EF4-FFF2-40B4-BE49-F238E27FC236}">
              <a16:creationId xmlns:a16="http://schemas.microsoft.com/office/drawing/2014/main" id="{00000000-0008-0000-0100-00007D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98" name="AutoShape 35">
          <a:extLst>
            <a:ext uri="{FF2B5EF4-FFF2-40B4-BE49-F238E27FC236}">
              <a16:creationId xmlns:a16="http://schemas.microsoft.com/office/drawing/2014/main" id="{00000000-0008-0000-0100-00007E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99" name="AutoShape 34">
          <a:extLst>
            <a:ext uri="{FF2B5EF4-FFF2-40B4-BE49-F238E27FC236}">
              <a16:creationId xmlns:a16="http://schemas.microsoft.com/office/drawing/2014/main" id="{00000000-0008-0000-0100-00007F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00" name="AutoShape 33">
          <a:extLst>
            <a:ext uri="{FF2B5EF4-FFF2-40B4-BE49-F238E27FC236}">
              <a16:creationId xmlns:a16="http://schemas.microsoft.com/office/drawing/2014/main" id="{00000000-0008-0000-0100-000080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01" name="AutoShape 32">
          <a:extLst>
            <a:ext uri="{FF2B5EF4-FFF2-40B4-BE49-F238E27FC236}">
              <a16:creationId xmlns:a16="http://schemas.microsoft.com/office/drawing/2014/main" id="{00000000-0008-0000-0100-000081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02" name="AutoShape 31">
          <a:extLst>
            <a:ext uri="{FF2B5EF4-FFF2-40B4-BE49-F238E27FC236}">
              <a16:creationId xmlns:a16="http://schemas.microsoft.com/office/drawing/2014/main" id="{00000000-0008-0000-0100-000082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03" name="AutoShape 30">
          <a:extLst>
            <a:ext uri="{FF2B5EF4-FFF2-40B4-BE49-F238E27FC236}">
              <a16:creationId xmlns:a16="http://schemas.microsoft.com/office/drawing/2014/main" id="{00000000-0008-0000-0100-000083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04" name="AutoShape 29">
          <a:extLst>
            <a:ext uri="{FF2B5EF4-FFF2-40B4-BE49-F238E27FC236}">
              <a16:creationId xmlns:a16="http://schemas.microsoft.com/office/drawing/2014/main" id="{00000000-0008-0000-0100-000084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05" name="AutoShape 28">
          <a:extLst>
            <a:ext uri="{FF2B5EF4-FFF2-40B4-BE49-F238E27FC236}">
              <a16:creationId xmlns:a16="http://schemas.microsoft.com/office/drawing/2014/main" id="{00000000-0008-0000-0100-000085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06" name="AutoShape 27">
          <a:extLst>
            <a:ext uri="{FF2B5EF4-FFF2-40B4-BE49-F238E27FC236}">
              <a16:creationId xmlns:a16="http://schemas.microsoft.com/office/drawing/2014/main" id="{00000000-0008-0000-0100-000086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07" name="AutoShape 26">
          <a:extLst>
            <a:ext uri="{FF2B5EF4-FFF2-40B4-BE49-F238E27FC236}">
              <a16:creationId xmlns:a16="http://schemas.microsoft.com/office/drawing/2014/main" id="{00000000-0008-0000-0100-000087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08" name="AutoShape 38">
          <a:extLst>
            <a:ext uri="{FF2B5EF4-FFF2-40B4-BE49-F238E27FC236}">
              <a16:creationId xmlns:a16="http://schemas.microsoft.com/office/drawing/2014/main" id="{00000000-0008-0000-0100-000088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09" name="AutoShape 37">
          <a:extLst>
            <a:ext uri="{FF2B5EF4-FFF2-40B4-BE49-F238E27FC236}">
              <a16:creationId xmlns:a16="http://schemas.microsoft.com/office/drawing/2014/main" id="{00000000-0008-0000-0100-000089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10" name="AutoShape 36">
          <a:extLst>
            <a:ext uri="{FF2B5EF4-FFF2-40B4-BE49-F238E27FC236}">
              <a16:creationId xmlns:a16="http://schemas.microsoft.com/office/drawing/2014/main" id="{00000000-0008-0000-0100-00008A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11" name="AutoShape 35">
          <a:extLst>
            <a:ext uri="{FF2B5EF4-FFF2-40B4-BE49-F238E27FC236}">
              <a16:creationId xmlns:a16="http://schemas.microsoft.com/office/drawing/2014/main" id="{00000000-0008-0000-0100-00008B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12" name="AutoShape 34">
          <a:extLst>
            <a:ext uri="{FF2B5EF4-FFF2-40B4-BE49-F238E27FC236}">
              <a16:creationId xmlns:a16="http://schemas.microsoft.com/office/drawing/2014/main" id="{00000000-0008-0000-0100-00008C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13" name="AutoShape 33">
          <a:extLst>
            <a:ext uri="{FF2B5EF4-FFF2-40B4-BE49-F238E27FC236}">
              <a16:creationId xmlns:a16="http://schemas.microsoft.com/office/drawing/2014/main" id="{00000000-0008-0000-0100-00008D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14" name="AutoShape 32">
          <a:extLst>
            <a:ext uri="{FF2B5EF4-FFF2-40B4-BE49-F238E27FC236}">
              <a16:creationId xmlns:a16="http://schemas.microsoft.com/office/drawing/2014/main" id="{00000000-0008-0000-0100-00008E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15" name="AutoShape 31">
          <a:extLst>
            <a:ext uri="{FF2B5EF4-FFF2-40B4-BE49-F238E27FC236}">
              <a16:creationId xmlns:a16="http://schemas.microsoft.com/office/drawing/2014/main" id="{00000000-0008-0000-0100-00008F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16" name="AutoShape 30">
          <a:extLst>
            <a:ext uri="{FF2B5EF4-FFF2-40B4-BE49-F238E27FC236}">
              <a16:creationId xmlns:a16="http://schemas.microsoft.com/office/drawing/2014/main" id="{00000000-0008-0000-0100-000090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17" name="AutoShape 29">
          <a:extLst>
            <a:ext uri="{FF2B5EF4-FFF2-40B4-BE49-F238E27FC236}">
              <a16:creationId xmlns:a16="http://schemas.microsoft.com/office/drawing/2014/main" id="{00000000-0008-0000-0100-000091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18" name="AutoShape 28">
          <a:extLst>
            <a:ext uri="{FF2B5EF4-FFF2-40B4-BE49-F238E27FC236}">
              <a16:creationId xmlns:a16="http://schemas.microsoft.com/office/drawing/2014/main" id="{00000000-0008-0000-0100-000092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19" name="AutoShape 27">
          <a:extLst>
            <a:ext uri="{FF2B5EF4-FFF2-40B4-BE49-F238E27FC236}">
              <a16:creationId xmlns:a16="http://schemas.microsoft.com/office/drawing/2014/main" id="{00000000-0008-0000-0100-000093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20" name="AutoShape 26">
          <a:extLst>
            <a:ext uri="{FF2B5EF4-FFF2-40B4-BE49-F238E27FC236}">
              <a16:creationId xmlns:a16="http://schemas.microsoft.com/office/drawing/2014/main" id="{00000000-0008-0000-0100-000094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21" name="AutoShape 38">
          <a:extLst>
            <a:ext uri="{FF2B5EF4-FFF2-40B4-BE49-F238E27FC236}">
              <a16:creationId xmlns:a16="http://schemas.microsoft.com/office/drawing/2014/main" id="{00000000-0008-0000-0100-000095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22" name="AutoShape 37">
          <a:extLst>
            <a:ext uri="{FF2B5EF4-FFF2-40B4-BE49-F238E27FC236}">
              <a16:creationId xmlns:a16="http://schemas.microsoft.com/office/drawing/2014/main" id="{00000000-0008-0000-0100-000096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23" name="AutoShape 36">
          <a:extLst>
            <a:ext uri="{FF2B5EF4-FFF2-40B4-BE49-F238E27FC236}">
              <a16:creationId xmlns:a16="http://schemas.microsoft.com/office/drawing/2014/main" id="{00000000-0008-0000-0100-000097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24" name="AutoShape 35">
          <a:extLst>
            <a:ext uri="{FF2B5EF4-FFF2-40B4-BE49-F238E27FC236}">
              <a16:creationId xmlns:a16="http://schemas.microsoft.com/office/drawing/2014/main" id="{00000000-0008-0000-0100-000098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25" name="AutoShape 34">
          <a:extLst>
            <a:ext uri="{FF2B5EF4-FFF2-40B4-BE49-F238E27FC236}">
              <a16:creationId xmlns:a16="http://schemas.microsoft.com/office/drawing/2014/main" id="{00000000-0008-0000-0100-000099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26" name="AutoShape 33">
          <a:extLst>
            <a:ext uri="{FF2B5EF4-FFF2-40B4-BE49-F238E27FC236}">
              <a16:creationId xmlns:a16="http://schemas.microsoft.com/office/drawing/2014/main" id="{00000000-0008-0000-0100-00009A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27" name="AutoShape 32">
          <a:extLst>
            <a:ext uri="{FF2B5EF4-FFF2-40B4-BE49-F238E27FC236}">
              <a16:creationId xmlns:a16="http://schemas.microsoft.com/office/drawing/2014/main" id="{00000000-0008-0000-0100-00009B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28" name="AutoShape 31">
          <a:extLst>
            <a:ext uri="{FF2B5EF4-FFF2-40B4-BE49-F238E27FC236}">
              <a16:creationId xmlns:a16="http://schemas.microsoft.com/office/drawing/2014/main" id="{00000000-0008-0000-0100-00009C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29" name="AutoShape 30">
          <a:extLst>
            <a:ext uri="{FF2B5EF4-FFF2-40B4-BE49-F238E27FC236}">
              <a16:creationId xmlns:a16="http://schemas.microsoft.com/office/drawing/2014/main" id="{00000000-0008-0000-0100-00009D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30" name="AutoShape 29">
          <a:extLst>
            <a:ext uri="{FF2B5EF4-FFF2-40B4-BE49-F238E27FC236}">
              <a16:creationId xmlns:a16="http://schemas.microsoft.com/office/drawing/2014/main" id="{00000000-0008-0000-0100-00009E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31" name="AutoShape 28">
          <a:extLst>
            <a:ext uri="{FF2B5EF4-FFF2-40B4-BE49-F238E27FC236}">
              <a16:creationId xmlns:a16="http://schemas.microsoft.com/office/drawing/2014/main" id="{00000000-0008-0000-0100-00009F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32" name="AutoShape 27">
          <a:extLst>
            <a:ext uri="{FF2B5EF4-FFF2-40B4-BE49-F238E27FC236}">
              <a16:creationId xmlns:a16="http://schemas.microsoft.com/office/drawing/2014/main" id="{00000000-0008-0000-0100-0000A0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33" name="AutoShape 26">
          <a:extLst>
            <a:ext uri="{FF2B5EF4-FFF2-40B4-BE49-F238E27FC236}">
              <a16:creationId xmlns:a16="http://schemas.microsoft.com/office/drawing/2014/main" id="{00000000-0008-0000-0100-0000A1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34" name="AutoShape 38">
          <a:extLst>
            <a:ext uri="{FF2B5EF4-FFF2-40B4-BE49-F238E27FC236}">
              <a16:creationId xmlns:a16="http://schemas.microsoft.com/office/drawing/2014/main" id="{00000000-0008-0000-0100-0000A2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35" name="AutoShape 37">
          <a:extLst>
            <a:ext uri="{FF2B5EF4-FFF2-40B4-BE49-F238E27FC236}">
              <a16:creationId xmlns:a16="http://schemas.microsoft.com/office/drawing/2014/main" id="{00000000-0008-0000-0100-0000A3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36" name="AutoShape 36">
          <a:extLst>
            <a:ext uri="{FF2B5EF4-FFF2-40B4-BE49-F238E27FC236}">
              <a16:creationId xmlns:a16="http://schemas.microsoft.com/office/drawing/2014/main" id="{00000000-0008-0000-0100-0000A4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37" name="AutoShape 35">
          <a:extLst>
            <a:ext uri="{FF2B5EF4-FFF2-40B4-BE49-F238E27FC236}">
              <a16:creationId xmlns:a16="http://schemas.microsoft.com/office/drawing/2014/main" id="{00000000-0008-0000-0100-0000A5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38" name="AutoShape 34">
          <a:extLst>
            <a:ext uri="{FF2B5EF4-FFF2-40B4-BE49-F238E27FC236}">
              <a16:creationId xmlns:a16="http://schemas.microsoft.com/office/drawing/2014/main" id="{00000000-0008-0000-0100-0000A6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39" name="AutoShape 33">
          <a:extLst>
            <a:ext uri="{FF2B5EF4-FFF2-40B4-BE49-F238E27FC236}">
              <a16:creationId xmlns:a16="http://schemas.microsoft.com/office/drawing/2014/main" id="{00000000-0008-0000-0100-0000A7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40" name="AutoShape 32">
          <a:extLst>
            <a:ext uri="{FF2B5EF4-FFF2-40B4-BE49-F238E27FC236}">
              <a16:creationId xmlns:a16="http://schemas.microsoft.com/office/drawing/2014/main" id="{00000000-0008-0000-0100-0000A8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41" name="AutoShape 31">
          <a:extLst>
            <a:ext uri="{FF2B5EF4-FFF2-40B4-BE49-F238E27FC236}">
              <a16:creationId xmlns:a16="http://schemas.microsoft.com/office/drawing/2014/main" id="{00000000-0008-0000-0100-0000A9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42" name="AutoShape 30">
          <a:extLst>
            <a:ext uri="{FF2B5EF4-FFF2-40B4-BE49-F238E27FC236}">
              <a16:creationId xmlns:a16="http://schemas.microsoft.com/office/drawing/2014/main" id="{00000000-0008-0000-0100-0000AA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43" name="AutoShape 29">
          <a:extLst>
            <a:ext uri="{FF2B5EF4-FFF2-40B4-BE49-F238E27FC236}">
              <a16:creationId xmlns:a16="http://schemas.microsoft.com/office/drawing/2014/main" id="{00000000-0008-0000-0100-0000AB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44" name="AutoShape 28">
          <a:extLst>
            <a:ext uri="{FF2B5EF4-FFF2-40B4-BE49-F238E27FC236}">
              <a16:creationId xmlns:a16="http://schemas.microsoft.com/office/drawing/2014/main" id="{00000000-0008-0000-0100-0000AC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45" name="AutoShape 27">
          <a:extLst>
            <a:ext uri="{FF2B5EF4-FFF2-40B4-BE49-F238E27FC236}">
              <a16:creationId xmlns:a16="http://schemas.microsoft.com/office/drawing/2014/main" id="{00000000-0008-0000-0100-0000AD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46" name="AutoShape 26">
          <a:extLst>
            <a:ext uri="{FF2B5EF4-FFF2-40B4-BE49-F238E27FC236}">
              <a16:creationId xmlns:a16="http://schemas.microsoft.com/office/drawing/2014/main" id="{00000000-0008-0000-0100-0000AE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47" name="AutoShape 38">
          <a:extLst>
            <a:ext uri="{FF2B5EF4-FFF2-40B4-BE49-F238E27FC236}">
              <a16:creationId xmlns:a16="http://schemas.microsoft.com/office/drawing/2014/main" id="{00000000-0008-0000-0100-0000AF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48" name="AutoShape 37">
          <a:extLst>
            <a:ext uri="{FF2B5EF4-FFF2-40B4-BE49-F238E27FC236}">
              <a16:creationId xmlns:a16="http://schemas.microsoft.com/office/drawing/2014/main" id="{00000000-0008-0000-0100-0000B0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49" name="AutoShape 36">
          <a:extLst>
            <a:ext uri="{FF2B5EF4-FFF2-40B4-BE49-F238E27FC236}">
              <a16:creationId xmlns:a16="http://schemas.microsoft.com/office/drawing/2014/main" id="{00000000-0008-0000-0100-0000B1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50" name="AutoShape 35">
          <a:extLst>
            <a:ext uri="{FF2B5EF4-FFF2-40B4-BE49-F238E27FC236}">
              <a16:creationId xmlns:a16="http://schemas.microsoft.com/office/drawing/2014/main" id="{00000000-0008-0000-0100-0000B2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51" name="AutoShape 34">
          <a:extLst>
            <a:ext uri="{FF2B5EF4-FFF2-40B4-BE49-F238E27FC236}">
              <a16:creationId xmlns:a16="http://schemas.microsoft.com/office/drawing/2014/main" id="{00000000-0008-0000-0100-0000B3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52" name="AutoShape 33">
          <a:extLst>
            <a:ext uri="{FF2B5EF4-FFF2-40B4-BE49-F238E27FC236}">
              <a16:creationId xmlns:a16="http://schemas.microsoft.com/office/drawing/2014/main" id="{00000000-0008-0000-0100-0000B4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53" name="AutoShape 32">
          <a:extLst>
            <a:ext uri="{FF2B5EF4-FFF2-40B4-BE49-F238E27FC236}">
              <a16:creationId xmlns:a16="http://schemas.microsoft.com/office/drawing/2014/main" id="{00000000-0008-0000-0100-0000B5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54" name="AutoShape 31">
          <a:extLst>
            <a:ext uri="{FF2B5EF4-FFF2-40B4-BE49-F238E27FC236}">
              <a16:creationId xmlns:a16="http://schemas.microsoft.com/office/drawing/2014/main" id="{00000000-0008-0000-0100-0000B6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55" name="AutoShape 30">
          <a:extLst>
            <a:ext uri="{FF2B5EF4-FFF2-40B4-BE49-F238E27FC236}">
              <a16:creationId xmlns:a16="http://schemas.microsoft.com/office/drawing/2014/main" id="{00000000-0008-0000-0100-0000B7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56" name="AutoShape 29">
          <a:extLst>
            <a:ext uri="{FF2B5EF4-FFF2-40B4-BE49-F238E27FC236}">
              <a16:creationId xmlns:a16="http://schemas.microsoft.com/office/drawing/2014/main" id="{00000000-0008-0000-0100-0000B8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57" name="AutoShape 28">
          <a:extLst>
            <a:ext uri="{FF2B5EF4-FFF2-40B4-BE49-F238E27FC236}">
              <a16:creationId xmlns:a16="http://schemas.microsoft.com/office/drawing/2014/main" id="{00000000-0008-0000-0100-0000B9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58" name="AutoShape 27">
          <a:extLst>
            <a:ext uri="{FF2B5EF4-FFF2-40B4-BE49-F238E27FC236}">
              <a16:creationId xmlns:a16="http://schemas.microsoft.com/office/drawing/2014/main" id="{00000000-0008-0000-0100-0000BA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59" name="AutoShape 26">
          <a:extLst>
            <a:ext uri="{FF2B5EF4-FFF2-40B4-BE49-F238E27FC236}">
              <a16:creationId xmlns:a16="http://schemas.microsoft.com/office/drawing/2014/main" id="{00000000-0008-0000-0100-0000BB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60" name="AutoShape 38">
          <a:extLst>
            <a:ext uri="{FF2B5EF4-FFF2-40B4-BE49-F238E27FC236}">
              <a16:creationId xmlns:a16="http://schemas.microsoft.com/office/drawing/2014/main" id="{00000000-0008-0000-0100-0000BC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61" name="AutoShape 37">
          <a:extLst>
            <a:ext uri="{FF2B5EF4-FFF2-40B4-BE49-F238E27FC236}">
              <a16:creationId xmlns:a16="http://schemas.microsoft.com/office/drawing/2014/main" id="{00000000-0008-0000-0100-0000BD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62" name="AutoShape 36">
          <a:extLst>
            <a:ext uri="{FF2B5EF4-FFF2-40B4-BE49-F238E27FC236}">
              <a16:creationId xmlns:a16="http://schemas.microsoft.com/office/drawing/2014/main" id="{00000000-0008-0000-0100-0000BE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63" name="AutoShape 35">
          <a:extLst>
            <a:ext uri="{FF2B5EF4-FFF2-40B4-BE49-F238E27FC236}">
              <a16:creationId xmlns:a16="http://schemas.microsoft.com/office/drawing/2014/main" id="{00000000-0008-0000-0100-0000BF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64" name="AutoShape 34">
          <a:extLst>
            <a:ext uri="{FF2B5EF4-FFF2-40B4-BE49-F238E27FC236}">
              <a16:creationId xmlns:a16="http://schemas.microsoft.com/office/drawing/2014/main" id="{00000000-0008-0000-0100-0000C0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65" name="AutoShape 33">
          <a:extLst>
            <a:ext uri="{FF2B5EF4-FFF2-40B4-BE49-F238E27FC236}">
              <a16:creationId xmlns:a16="http://schemas.microsoft.com/office/drawing/2014/main" id="{00000000-0008-0000-0100-0000C1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66" name="AutoShape 32">
          <a:extLst>
            <a:ext uri="{FF2B5EF4-FFF2-40B4-BE49-F238E27FC236}">
              <a16:creationId xmlns:a16="http://schemas.microsoft.com/office/drawing/2014/main" id="{00000000-0008-0000-0100-0000C2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67" name="AutoShape 31">
          <a:extLst>
            <a:ext uri="{FF2B5EF4-FFF2-40B4-BE49-F238E27FC236}">
              <a16:creationId xmlns:a16="http://schemas.microsoft.com/office/drawing/2014/main" id="{00000000-0008-0000-0100-0000C3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68" name="AutoShape 30">
          <a:extLst>
            <a:ext uri="{FF2B5EF4-FFF2-40B4-BE49-F238E27FC236}">
              <a16:creationId xmlns:a16="http://schemas.microsoft.com/office/drawing/2014/main" id="{00000000-0008-0000-0100-0000C4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69" name="AutoShape 29">
          <a:extLst>
            <a:ext uri="{FF2B5EF4-FFF2-40B4-BE49-F238E27FC236}">
              <a16:creationId xmlns:a16="http://schemas.microsoft.com/office/drawing/2014/main" id="{00000000-0008-0000-0100-0000C5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70" name="AutoShape 28">
          <a:extLst>
            <a:ext uri="{FF2B5EF4-FFF2-40B4-BE49-F238E27FC236}">
              <a16:creationId xmlns:a16="http://schemas.microsoft.com/office/drawing/2014/main" id="{00000000-0008-0000-0100-0000C6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71" name="AutoShape 27">
          <a:extLst>
            <a:ext uri="{FF2B5EF4-FFF2-40B4-BE49-F238E27FC236}">
              <a16:creationId xmlns:a16="http://schemas.microsoft.com/office/drawing/2014/main" id="{00000000-0008-0000-0100-0000C7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72" name="AutoShape 26">
          <a:extLst>
            <a:ext uri="{FF2B5EF4-FFF2-40B4-BE49-F238E27FC236}">
              <a16:creationId xmlns:a16="http://schemas.microsoft.com/office/drawing/2014/main" id="{00000000-0008-0000-0100-0000C8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73" name="AutoShape 38">
          <a:extLst>
            <a:ext uri="{FF2B5EF4-FFF2-40B4-BE49-F238E27FC236}">
              <a16:creationId xmlns:a16="http://schemas.microsoft.com/office/drawing/2014/main" id="{00000000-0008-0000-0100-0000C9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74" name="AutoShape 37">
          <a:extLst>
            <a:ext uri="{FF2B5EF4-FFF2-40B4-BE49-F238E27FC236}">
              <a16:creationId xmlns:a16="http://schemas.microsoft.com/office/drawing/2014/main" id="{00000000-0008-0000-0100-0000CA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75" name="AutoShape 36">
          <a:extLst>
            <a:ext uri="{FF2B5EF4-FFF2-40B4-BE49-F238E27FC236}">
              <a16:creationId xmlns:a16="http://schemas.microsoft.com/office/drawing/2014/main" id="{00000000-0008-0000-0100-0000CB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76" name="AutoShape 35">
          <a:extLst>
            <a:ext uri="{FF2B5EF4-FFF2-40B4-BE49-F238E27FC236}">
              <a16:creationId xmlns:a16="http://schemas.microsoft.com/office/drawing/2014/main" id="{00000000-0008-0000-0100-0000CC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77" name="AutoShape 34">
          <a:extLst>
            <a:ext uri="{FF2B5EF4-FFF2-40B4-BE49-F238E27FC236}">
              <a16:creationId xmlns:a16="http://schemas.microsoft.com/office/drawing/2014/main" id="{00000000-0008-0000-0100-0000CD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78" name="AutoShape 33">
          <a:extLst>
            <a:ext uri="{FF2B5EF4-FFF2-40B4-BE49-F238E27FC236}">
              <a16:creationId xmlns:a16="http://schemas.microsoft.com/office/drawing/2014/main" id="{00000000-0008-0000-0100-0000CE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79" name="AutoShape 32">
          <a:extLst>
            <a:ext uri="{FF2B5EF4-FFF2-40B4-BE49-F238E27FC236}">
              <a16:creationId xmlns:a16="http://schemas.microsoft.com/office/drawing/2014/main" id="{00000000-0008-0000-0100-0000CF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80" name="AutoShape 31">
          <a:extLst>
            <a:ext uri="{FF2B5EF4-FFF2-40B4-BE49-F238E27FC236}">
              <a16:creationId xmlns:a16="http://schemas.microsoft.com/office/drawing/2014/main" id="{00000000-0008-0000-0100-0000D0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81" name="AutoShape 30">
          <a:extLst>
            <a:ext uri="{FF2B5EF4-FFF2-40B4-BE49-F238E27FC236}">
              <a16:creationId xmlns:a16="http://schemas.microsoft.com/office/drawing/2014/main" id="{00000000-0008-0000-0100-0000D1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82" name="AutoShape 29">
          <a:extLst>
            <a:ext uri="{FF2B5EF4-FFF2-40B4-BE49-F238E27FC236}">
              <a16:creationId xmlns:a16="http://schemas.microsoft.com/office/drawing/2014/main" id="{00000000-0008-0000-0100-0000D2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83" name="AutoShape 28">
          <a:extLst>
            <a:ext uri="{FF2B5EF4-FFF2-40B4-BE49-F238E27FC236}">
              <a16:creationId xmlns:a16="http://schemas.microsoft.com/office/drawing/2014/main" id="{00000000-0008-0000-0100-0000D3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84" name="AutoShape 27">
          <a:extLst>
            <a:ext uri="{FF2B5EF4-FFF2-40B4-BE49-F238E27FC236}">
              <a16:creationId xmlns:a16="http://schemas.microsoft.com/office/drawing/2014/main" id="{00000000-0008-0000-0100-0000D4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85" name="AutoShape 26">
          <a:extLst>
            <a:ext uri="{FF2B5EF4-FFF2-40B4-BE49-F238E27FC236}">
              <a16:creationId xmlns:a16="http://schemas.microsoft.com/office/drawing/2014/main" id="{00000000-0008-0000-0100-0000D5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86" name="AutoShape 38">
          <a:extLst>
            <a:ext uri="{FF2B5EF4-FFF2-40B4-BE49-F238E27FC236}">
              <a16:creationId xmlns:a16="http://schemas.microsoft.com/office/drawing/2014/main" id="{00000000-0008-0000-0100-0000D6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87" name="AutoShape 37">
          <a:extLst>
            <a:ext uri="{FF2B5EF4-FFF2-40B4-BE49-F238E27FC236}">
              <a16:creationId xmlns:a16="http://schemas.microsoft.com/office/drawing/2014/main" id="{00000000-0008-0000-0100-0000D7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88" name="AutoShape 36">
          <a:extLst>
            <a:ext uri="{FF2B5EF4-FFF2-40B4-BE49-F238E27FC236}">
              <a16:creationId xmlns:a16="http://schemas.microsoft.com/office/drawing/2014/main" id="{00000000-0008-0000-0100-0000D8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89" name="AutoShape 35">
          <a:extLst>
            <a:ext uri="{FF2B5EF4-FFF2-40B4-BE49-F238E27FC236}">
              <a16:creationId xmlns:a16="http://schemas.microsoft.com/office/drawing/2014/main" id="{00000000-0008-0000-0100-0000D9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90" name="AutoShape 34">
          <a:extLst>
            <a:ext uri="{FF2B5EF4-FFF2-40B4-BE49-F238E27FC236}">
              <a16:creationId xmlns:a16="http://schemas.microsoft.com/office/drawing/2014/main" id="{00000000-0008-0000-0100-0000DA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91" name="AutoShape 33">
          <a:extLst>
            <a:ext uri="{FF2B5EF4-FFF2-40B4-BE49-F238E27FC236}">
              <a16:creationId xmlns:a16="http://schemas.microsoft.com/office/drawing/2014/main" id="{00000000-0008-0000-0100-0000DB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92" name="AutoShape 32">
          <a:extLst>
            <a:ext uri="{FF2B5EF4-FFF2-40B4-BE49-F238E27FC236}">
              <a16:creationId xmlns:a16="http://schemas.microsoft.com/office/drawing/2014/main" id="{00000000-0008-0000-0100-0000DC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93" name="AutoShape 31">
          <a:extLst>
            <a:ext uri="{FF2B5EF4-FFF2-40B4-BE49-F238E27FC236}">
              <a16:creationId xmlns:a16="http://schemas.microsoft.com/office/drawing/2014/main" id="{00000000-0008-0000-0100-0000DD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94" name="AutoShape 30">
          <a:extLst>
            <a:ext uri="{FF2B5EF4-FFF2-40B4-BE49-F238E27FC236}">
              <a16:creationId xmlns:a16="http://schemas.microsoft.com/office/drawing/2014/main" id="{00000000-0008-0000-0100-0000DE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95" name="AutoShape 29">
          <a:extLst>
            <a:ext uri="{FF2B5EF4-FFF2-40B4-BE49-F238E27FC236}">
              <a16:creationId xmlns:a16="http://schemas.microsoft.com/office/drawing/2014/main" id="{00000000-0008-0000-0100-0000DF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96" name="AutoShape 28">
          <a:extLst>
            <a:ext uri="{FF2B5EF4-FFF2-40B4-BE49-F238E27FC236}">
              <a16:creationId xmlns:a16="http://schemas.microsoft.com/office/drawing/2014/main" id="{00000000-0008-0000-0100-0000E0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97" name="AutoShape 27">
          <a:extLst>
            <a:ext uri="{FF2B5EF4-FFF2-40B4-BE49-F238E27FC236}">
              <a16:creationId xmlns:a16="http://schemas.microsoft.com/office/drawing/2014/main" id="{00000000-0008-0000-0100-0000E1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98" name="AutoShape 26">
          <a:extLst>
            <a:ext uri="{FF2B5EF4-FFF2-40B4-BE49-F238E27FC236}">
              <a16:creationId xmlns:a16="http://schemas.microsoft.com/office/drawing/2014/main" id="{00000000-0008-0000-0100-0000E2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99" name="AutoShape 38">
          <a:extLst>
            <a:ext uri="{FF2B5EF4-FFF2-40B4-BE49-F238E27FC236}">
              <a16:creationId xmlns:a16="http://schemas.microsoft.com/office/drawing/2014/main" id="{00000000-0008-0000-0100-0000E3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00" name="AutoShape 37">
          <a:extLst>
            <a:ext uri="{FF2B5EF4-FFF2-40B4-BE49-F238E27FC236}">
              <a16:creationId xmlns:a16="http://schemas.microsoft.com/office/drawing/2014/main" id="{00000000-0008-0000-0100-0000E4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01" name="AutoShape 36">
          <a:extLst>
            <a:ext uri="{FF2B5EF4-FFF2-40B4-BE49-F238E27FC236}">
              <a16:creationId xmlns:a16="http://schemas.microsoft.com/office/drawing/2014/main" id="{00000000-0008-0000-0100-0000E5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02" name="AutoShape 35">
          <a:extLst>
            <a:ext uri="{FF2B5EF4-FFF2-40B4-BE49-F238E27FC236}">
              <a16:creationId xmlns:a16="http://schemas.microsoft.com/office/drawing/2014/main" id="{00000000-0008-0000-0100-0000E6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03" name="AutoShape 34">
          <a:extLst>
            <a:ext uri="{FF2B5EF4-FFF2-40B4-BE49-F238E27FC236}">
              <a16:creationId xmlns:a16="http://schemas.microsoft.com/office/drawing/2014/main" id="{00000000-0008-0000-0100-0000E7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04" name="AutoShape 33">
          <a:extLst>
            <a:ext uri="{FF2B5EF4-FFF2-40B4-BE49-F238E27FC236}">
              <a16:creationId xmlns:a16="http://schemas.microsoft.com/office/drawing/2014/main" id="{00000000-0008-0000-0100-0000E8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05" name="AutoShape 32">
          <a:extLst>
            <a:ext uri="{FF2B5EF4-FFF2-40B4-BE49-F238E27FC236}">
              <a16:creationId xmlns:a16="http://schemas.microsoft.com/office/drawing/2014/main" id="{00000000-0008-0000-0100-0000E9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06" name="AutoShape 31">
          <a:extLst>
            <a:ext uri="{FF2B5EF4-FFF2-40B4-BE49-F238E27FC236}">
              <a16:creationId xmlns:a16="http://schemas.microsoft.com/office/drawing/2014/main" id="{00000000-0008-0000-0100-0000EA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07" name="AutoShape 30">
          <a:extLst>
            <a:ext uri="{FF2B5EF4-FFF2-40B4-BE49-F238E27FC236}">
              <a16:creationId xmlns:a16="http://schemas.microsoft.com/office/drawing/2014/main" id="{00000000-0008-0000-0100-0000EB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08" name="AutoShape 29">
          <a:extLst>
            <a:ext uri="{FF2B5EF4-FFF2-40B4-BE49-F238E27FC236}">
              <a16:creationId xmlns:a16="http://schemas.microsoft.com/office/drawing/2014/main" id="{00000000-0008-0000-0100-0000EC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09" name="AutoShape 28">
          <a:extLst>
            <a:ext uri="{FF2B5EF4-FFF2-40B4-BE49-F238E27FC236}">
              <a16:creationId xmlns:a16="http://schemas.microsoft.com/office/drawing/2014/main" id="{00000000-0008-0000-0100-0000ED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10" name="AutoShape 27">
          <a:extLst>
            <a:ext uri="{FF2B5EF4-FFF2-40B4-BE49-F238E27FC236}">
              <a16:creationId xmlns:a16="http://schemas.microsoft.com/office/drawing/2014/main" id="{00000000-0008-0000-0100-0000EE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11" name="AutoShape 26">
          <a:extLst>
            <a:ext uri="{FF2B5EF4-FFF2-40B4-BE49-F238E27FC236}">
              <a16:creationId xmlns:a16="http://schemas.microsoft.com/office/drawing/2014/main" id="{00000000-0008-0000-0100-0000EF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12" name="AutoShape 38">
          <a:extLst>
            <a:ext uri="{FF2B5EF4-FFF2-40B4-BE49-F238E27FC236}">
              <a16:creationId xmlns:a16="http://schemas.microsoft.com/office/drawing/2014/main" id="{00000000-0008-0000-0100-0000F0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13" name="AutoShape 37">
          <a:extLst>
            <a:ext uri="{FF2B5EF4-FFF2-40B4-BE49-F238E27FC236}">
              <a16:creationId xmlns:a16="http://schemas.microsoft.com/office/drawing/2014/main" id="{00000000-0008-0000-0100-0000F1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14" name="AutoShape 36">
          <a:extLst>
            <a:ext uri="{FF2B5EF4-FFF2-40B4-BE49-F238E27FC236}">
              <a16:creationId xmlns:a16="http://schemas.microsoft.com/office/drawing/2014/main" id="{00000000-0008-0000-0100-0000F2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15" name="AutoShape 35">
          <a:extLst>
            <a:ext uri="{FF2B5EF4-FFF2-40B4-BE49-F238E27FC236}">
              <a16:creationId xmlns:a16="http://schemas.microsoft.com/office/drawing/2014/main" id="{00000000-0008-0000-0100-0000F3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16" name="AutoShape 34">
          <a:extLst>
            <a:ext uri="{FF2B5EF4-FFF2-40B4-BE49-F238E27FC236}">
              <a16:creationId xmlns:a16="http://schemas.microsoft.com/office/drawing/2014/main" id="{00000000-0008-0000-0100-0000F4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17" name="AutoShape 33">
          <a:extLst>
            <a:ext uri="{FF2B5EF4-FFF2-40B4-BE49-F238E27FC236}">
              <a16:creationId xmlns:a16="http://schemas.microsoft.com/office/drawing/2014/main" id="{00000000-0008-0000-0100-0000F5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18" name="AutoShape 32">
          <a:extLst>
            <a:ext uri="{FF2B5EF4-FFF2-40B4-BE49-F238E27FC236}">
              <a16:creationId xmlns:a16="http://schemas.microsoft.com/office/drawing/2014/main" id="{00000000-0008-0000-0100-0000F6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19" name="AutoShape 31">
          <a:extLst>
            <a:ext uri="{FF2B5EF4-FFF2-40B4-BE49-F238E27FC236}">
              <a16:creationId xmlns:a16="http://schemas.microsoft.com/office/drawing/2014/main" id="{00000000-0008-0000-0100-0000F7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20" name="AutoShape 30">
          <a:extLst>
            <a:ext uri="{FF2B5EF4-FFF2-40B4-BE49-F238E27FC236}">
              <a16:creationId xmlns:a16="http://schemas.microsoft.com/office/drawing/2014/main" id="{00000000-0008-0000-0100-0000F8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21" name="AutoShape 29">
          <a:extLst>
            <a:ext uri="{FF2B5EF4-FFF2-40B4-BE49-F238E27FC236}">
              <a16:creationId xmlns:a16="http://schemas.microsoft.com/office/drawing/2014/main" id="{00000000-0008-0000-0100-0000F9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22" name="AutoShape 28">
          <a:extLst>
            <a:ext uri="{FF2B5EF4-FFF2-40B4-BE49-F238E27FC236}">
              <a16:creationId xmlns:a16="http://schemas.microsoft.com/office/drawing/2014/main" id="{00000000-0008-0000-0100-0000FA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23" name="AutoShape 27">
          <a:extLst>
            <a:ext uri="{FF2B5EF4-FFF2-40B4-BE49-F238E27FC236}">
              <a16:creationId xmlns:a16="http://schemas.microsoft.com/office/drawing/2014/main" id="{00000000-0008-0000-0100-0000FB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24" name="AutoShape 26">
          <a:extLst>
            <a:ext uri="{FF2B5EF4-FFF2-40B4-BE49-F238E27FC236}">
              <a16:creationId xmlns:a16="http://schemas.microsoft.com/office/drawing/2014/main" id="{00000000-0008-0000-0100-0000FC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25" name="AutoShape 38">
          <a:extLst>
            <a:ext uri="{FF2B5EF4-FFF2-40B4-BE49-F238E27FC236}">
              <a16:creationId xmlns:a16="http://schemas.microsoft.com/office/drawing/2014/main" id="{00000000-0008-0000-0100-0000FD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26" name="AutoShape 37">
          <a:extLst>
            <a:ext uri="{FF2B5EF4-FFF2-40B4-BE49-F238E27FC236}">
              <a16:creationId xmlns:a16="http://schemas.microsoft.com/office/drawing/2014/main" id="{00000000-0008-0000-0100-0000FE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27" name="AutoShape 36">
          <a:extLst>
            <a:ext uri="{FF2B5EF4-FFF2-40B4-BE49-F238E27FC236}">
              <a16:creationId xmlns:a16="http://schemas.microsoft.com/office/drawing/2014/main" id="{00000000-0008-0000-0100-0000FF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28" name="AutoShape 35">
          <a:extLst>
            <a:ext uri="{FF2B5EF4-FFF2-40B4-BE49-F238E27FC236}">
              <a16:creationId xmlns:a16="http://schemas.microsoft.com/office/drawing/2014/main" id="{00000000-0008-0000-0100-000000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29" name="AutoShape 34">
          <a:extLst>
            <a:ext uri="{FF2B5EF4-FFF2-40B4-BE49-F238E27FC236}">
              <a16:creationId xmlns:a16="http://schemas.microsoft.com/office/drawing/2014/main" id="{00000000-0008-0000-0100-000001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30" name="AutoShape 33">
          <a:extLst>
            <a:ext uri="{FF2B5EF4-FFF2-40B4-BE49-F238E27FC236}">
              <a16:creationId xmlns:a16="http://schemas.microsoft.com/office/drawing/2014/main" id="{00000000-0008-0000-0100-000002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31" name="AutoShape 32">
          <a:extLst>
            <a:ext uri="{FF2B5EF4-FFF2-40B4-BE49-F238E27FC236}">
              <a16:creationId xmlns:a16="http://schemas.microsoft.com/office/drawing/2014/main" id="{00000000-0008-0000-0100-000003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32" name="AutoShape 31">
          <a:extLst>
            <a:ext uri="{FF2B5EF4-FFF2-40B4-BE49-F238E27FC236}">
              <a16:creationId xmlns:a16="http://schemas.microsoft.com/office/drawing/2014/main" id="{00000000-0008-0000-0100-000004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33" name="AutoShape 30">
          <a:extLst>
            <a:ext uri="{FF2B5EF4-FFF2-40B4-BE49-F238E27FC236}">
              <a16:creationId xmlns:a16="http://schemas.microsoft.com/office/drawing/2014/main" id="{00000000-0008-0000-0100-000005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34" name="AutoShape 29">
          <a:extLst>
            <a:ext uri="{FF2B5EF4-FFF2-40B4-BE49-F238E27FC236}">
              <a16:creationId xmlns:a16="http://schemas.microsoft.com/office/drawing/2014/main" id="{00000000-0008-0000-0100-000006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35" name="AutoShape 28">
          <a:extLst>
            <a:ext uri="{FF2B5EF4-FFF2-40B4-BE49-F238E27FC236}">
              <a16:creationId xmlns:a16="http://schemas.microsoft.com/office/drawing/2014/main" id="{00000000-0008-0000-0100-000007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36" name="AutoShape 27">
          <a:extLst>
            <a:ext uri="{FF2B5EF4-FFF2-40B4-BE49-F238E27FC236}">
              <a16:creationId xmlns:a16="http://schemas.microsoft.com/office/drawing/2014/main" id="{00000000-0008-0000-0100-000008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37" name="AutoShape 26">
          <a:extLst>
            <a:ext uri="{FF2B5EF4-FFF2-40B4-BE49-F238E27FC236}">
              <a16:creationId xmlns:a16="http://schemas.microsoft.com/office/drawing/2014/main" id="{00000000-0008-0000-0100-000009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38" name="AutoShape 38">
          <a:extLst>
            <a:ext uri="{FF2B5EF4-FFF2-40B4-BE49-F238E27FC236}">
              <a16:creationId xmlns:a16="http://schemas.microsoft.com/office/drawing/2014/main" id="{00000000-0008-0000-0100-00000A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39" name="AutoShape 37">
          <a:extLst>
            <a:ext uri="{FF2B5EF4-FFF2-40B4-BE49-F238E27FC236}">
              <a16:creationId xmlns:a16="http://schemas.microsoft.com/office/drawing/2014/main" id="{00000000-0008-0000-0100-00000B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40" name="AutoShape 36">
          <a:extLst>
            <a:ext uri="{FF2B5EF4-FFF2-40B4-BE49-F238E27FC236}">
              <a16:creationId xmlns:a16="http://schemas.microsoft.com/office/drawing/2014/main" id="{00000000-0008-0000-0100-00000C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41" name="AutoShape 35">
          <a:extLst>
            <a:ext uri="{FF2B5EF4-FFF2-40B4-BE49-F238E27FC236}">
              <a16:creationId xmlns:a16="http://schemas.microsoft.com/office/drawing/2014/main" id="{00000000-0008-0000-0100-00000D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42" name="AutoShape 34">
          <a:extLst>
            <a:ext uri="{FF2B5EF4-FFF2-40B4-BE49-F238E27FC236}">
              <a16:creationId xmlns:a16="http://schemas.microsoft.com/office/drawing/2014/main" id="{00000000-0008-0000-0100-00000E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43" name="AutoShape 33">
          <a:extLst>
            <a:ext uri="{FF2B5EF4-FFF2-40B4-BE49-F238E27FC236}">
              <a16:creationId xmlns:a16="http://schemas.microsoft.com/office/drawing/2014/main" id="{00000000-0008-0000-0100-00000F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44" name="AutoShape 32">
          <a:extLst>
            <a:ext uri="{FF2B5EF4-FFF2-40B4-BE49-F238E27FC236}">
              <a16:creationId xmlns:a16="http://schemas.microsoft.com/office/drawing/2014/main" id="{00000000-0008-0000-0100-000010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45" name="AutoShape 31">
          <a:extLst>
            <a:ext uri="{FF2B5EF4-FFF2-40B4-BE49-F238E27FC236}">
              <a16:creationId xmlns:a16="http://schemas.microsoft.com/office/drawing/2014/main" id="{00000000-0008-0000-0100-000011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46" name="AutoShape 30">
          <a:extLst>
            <a:ext uri="{FF2B5EF4-FFF2-40B4-BE49-F238E27FC236}">
              <a16:creationId xmlns:a16="http://schemas.microsoft.com/office/drawing/2014/main" id="{00000000-0008-0000-0100-000012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47" name="AutoShape 29">
          <a:extLst>
            <a:ext uri="{FF2B5EF4-FFF2-40B4-BE49-F238E27FC236}">
              <a16:creationId xmlns:a16="http://schemas.microsoft.com/office/drawing/2014/main" id="{00000000-0008-0000-0100-000013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48" name="AutoShape 28">
          <a:extLst>
            <a:ext uri="{FF2B5EF4-FFF2-40B4-BE49-F238E27FC236}">
              <a16:creationId xmlns:a16="http://schemas.microsoft.com/office/drawing/2014/main" id="{00000000-0008-0000-0100-000014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49" name="AutoShape 27">
          <a:extLst>
            <a:ext uri="{FF2B5EF4-FFF2-40B4-BE49-F238E27FC236}">
              <a16:creationId xmlns:a16="http://schemas.microsoft.com/office/drawing/2014/main" id="{00000000-0008-0000-0100-000015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50" name="AutoShape 26">
          <a:extLst>
            <a:ext uri="{FF2B5EF4-FFF2-40B4-BE49-F238E27FC236}">
              <a16:creationId xmlns:a16="http://schemas.microsoft.com/office/drawing/2014/main" id="{00000000-0008-0000-0100-000016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51" name="AutoShape 38">
          <a:extLst>
            <a:ext uri="{FF2B5EF4-FFF2-40B4-BE49-F238E27FC236}">
              <a16:creationId xmlns:a16="http://schemas.microsoft.com/office/drawing/2014/main" id="{00000000-0008-0000-0100-000017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52" name="AutoShape 37">
          <a:extLst>
            <a:ext uri="{FF2B5EF4-FFF2-40B4-BE49-F238E27FC236}">
              <a16:creationId xmlns:a16="http://schemas.microsoft.com/office/drawing/2014/main" id="{00000000-0008-0000-0100-000018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53" name="AutoShape 36">
          <a:extLst>
            <a:ext uri="{FF2B5EF4-FFF2-40B4-BE49-F238E27FC236}">
              <a16:creationId xmlns:a16="http://schemas.microsoft.com/office/drawing/2014/main" id="{00000000-0008-0000-0100-000019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54" name="AutoShape 35">
          <a:extLst>
            <a:ext uri="{FF2B5EF4-FFF2-40B4-BE49-F238E27FC236}">
              <a16:creationId xmlns:a16="http://schemas.microsoft.com/office/drawing/2014/main" id="{00000000-0008-0000-0100-00001A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55" name="AutoShape 34">
          <a:extLst>
            <a:ext uri="{FF2B5EF4-FFF2-40B4-BE49-F238E27FC236}">
              <a16:creationId xmlns:a16="http://schemas.microsoft.com/office/drawing/2014/main" id="{00000000-0008-0000-0100-00001B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56" name="AutoShape 33">
          <a:extLst>
            <a:ext uri="{FF2B5EF4-FFF2-40B4-BE49-F238E27FC236}">
              <a16:creationId xmlns:a16="http://schemas.microsoft.com/office/drawing/2014/main" id="{00000000-0008-0000-0100-00001C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57" name="AutoShape 32">
          <a:extLst>
            <a:ext uri="{FF2B5EF4-FFF2-40B4-BE49-F238E27FC236}">
              <a16:creationId xmlns:a16="http://schemas.microsoft.com/office/drawing/2014/main" id="{00000000-0008-0000-0100-00001D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58" name="AutoShape 31">
          <a:extLst>
            <a:ext uri="{FF2B5EF4-FFF2-40B4-BE49-F238E27FC236}">
              <a16:creationId xmlns:a16="http://schemas.microsoft.com/office/drawing/2014/main" id="{00000000-0008-0000-0100-00001E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59" name="AutoShape 30">
          <a:extLst>
            <a:ext uri="{FF2B5EF4-FFF2-40B4-BE49-F238E27FC236}">
              <a16:creationId xmlns:a16="http://schemas.microsoft.com/office/drawing/2014/main" id="{00000000-0008-0000-0100-00001F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60" name="AutoShape 29">
          <a:extLst>
            <a:ext uri="{FF2B5EF4-FFF2-40B4-BE49-F238E27FC236}">
              <a16:creationId xmlns:a16="http://schemas.microsoft.com/office/drawing/2014/main" id="{00000000-0008-0000-0100-000020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61" name="AutoShape 28">
          <a:extLst>
            <a:ext uri="{FF2B5EF4-FFF2-40B4-BE49-F238E27FC236}">
              <a16:creationId xmlns:a16="http://schemas.microsoft.com/office/drawing/2014/main" id="{00000000-0008-0000-0100-000021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62" name="AutoShape 27">
          <a:extLst>
            <a:ext uri="{FF2B5EF4-FFF2-40B4-BE49-F238E27FC236}">
              <a16:creationId xmlns:a16="http://schemas.microsoft.com/office/drawing/2014/main" id="{00000000-0008-0000-0100-000022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63" name="AutoShape 26">
          <a:extLst>
            <a:ext uri="{FF2B5EF4-FFF2-40B4-BE49-F238E27FC236}">
              <a16:creationId xmlns:a16="http://schemas.microsoft.com/office/drawing/2014/main" id="{00000000-0008-0000-0100-000023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65" name="AutoShape 38">
          <a:extLst>
            <a:ext uri="{FF2B5EF4-FFF2-40B4-BE49-F238E27FC236}">
              <a16:creationId xmlns:a16="http://schemas.microsoft.com/office/drawing/2014/main" id="{00000000-0008-0000-0100-000025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66" name="AutoShape 37">
          <a:extLst>
            <a:ext uri="{FF2B5EF4-FFF2-40B4-BE49-F238E27FC236}">
              <a16:creationId xmlns:a16="http://schemas.microsoft.com/office/drawing/2014/main" id="{00000000-0008-0000-0100-000026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67" name="AutoShape 36">
          <a:extLst>
            <a:ext uri="{FF2B5EF4-FFF2-40B4-BE49-F238E27FC236}">
              <a16:creationId xmlns:a16="http://schemas.microsoft.com/office/drawing/2014/main" id="{00000000-0008-0000-0100-000027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68" name="AutoShape 35">
          <a:extLst>
            <a:ext uri="{FF2B5EF4-FFF2-40B4-BE49-F238E27FC236}">
              <a16:creationId xmlns:a16="http://schemas.microsoft.com/office/drawing/2014/main" id="{00000000-0008-0000-0100-000028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69" name="AutoShape 34">
          <a:extLst>
            <a:ext uri="{FF2B5EF4-FFF2-40B4-BE49-F238E27FC236}">
              <a16:creationId xmlns:a16="http://schemas.microsoft.com/office/drawing/2014/main" id="{00000000-0008-0000-0100-000029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70" name="AutoShape 33">
          <a:extLst>
            <a:ext uri="{FF2B5EF4-FFF2-40B4-BE49-F238E27FC236}">
              <a16:creationId xmlns:a16="http://schemas.microsoft.com/office/drawing/2014/main" id="{00000000-0008-0000-0100-00002A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71" name="AutoShape 32">
          <a:extLst>
            <a:ext uri="{FF2B5EF4-FFF2-40B4-BE49-F238E27FC236}">
              <a16:creationId xmlns:a16="http://schemas.microsoft.com/office/drawing/2014/main" id="{00000000-0008-0000-0100-00002B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72" name="AutoShape 31">
          <a:extLst>
            <a:ext uri="{FF2B5EF4-FFF2-40B4-BE49-F238E27FC236}">
              <a16:creationId xmlns:a16="http://schemas.microsoft.com/office/drawing/2014/main" id="{00000000-0008-0000-0100-00002C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73" name="AutoShape 30">
          <a:extLst>
            <a:ext uri="{FF2B5EF4-FFF2-40B4-BE49-F238E27FC236}">
              <a16:creationId xmlns:a16="http://schemas.microsoft.com/office/drawing/2014/main" id="{00000000-0008-0000-0100-00002D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74" name="AutoShape 29">
          <a:extLst>
            <a:ext uri="{FF2B5EF4-FFF2-40B4-BE49-F238E27FC236}">
              <a16:creationId xmlns:a16="http://schemas.microsoft.com/office/drawing/2014/main" id="{00000000-0008-0000-0100-00002E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75" name="AutoShape 28">
          <a:extLst>
            <a:ext uri="{FF2B5EF4-FFF2-40B4-BE49-F238E27FC236}">
              <a16:creationId xmlns:a16="http://schemas.microsoft.com/office/drawing/2014/main" id="{00000000-0008-0000-0100-00002F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76" name="AutoShape 27">
          <a:extLst>
            <a:ext uri="{FF2B5EF4-FFF2-40B4-BE49-F238E27FC236}">
              <a16:creationId xmlns:a16="http://schemas.microsoft.com/office/drawing/2014/main" id="{00000000-0008-0000-0100-000030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77" name="AutoShape 26">
          <a:extLst>
            <a:ext uri="{FF2B5EF4-FFF2-40B4-BE49-F238E27FC236}">
              <a16:creationId xmlns:a16="http://schemas.microsoft.com/office/drawing/2014/main" id="{00000000-0008-0000-0100-000031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64" name="AutoShape 38">
          <a:extLst>
            <a:ext uri="{FF2B5EF4-FFF2-40B4-BE49-F238E27FC236}">
              <a16:creationId xmlns:a16="http://schemas.microsoft.com/office/drawing/2014/main" id="{00000000-0008-0000-0100-000024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78" name="AutoShape 37">
          <a:extLst>
            <a:ext uri="{FF2B5EF4-FFF2-40B4-BE49-F238E27FC236}">
              <a16:creationId xmlns:a16="http://schemas.microsoft.com/office/drawing/2014/main" id="{00000000-0008-0000-0100-000032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79" name="AutoShape 36">
          <a:extLst>
            <a:ext uri="{FF2B5EF4-FFF2-40B4-BE49-F238E27FC236}">
              <a16:creationId xmlns:a16="http://schemas.microsoft.com/office/drawing/2014/main" id="{00000000-0008-0000-0100-000033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80" name="AutoShape 35">
          <a:extLst>
            <a:ext uri="{FF2B5EF4-FFF2-40B4-BE49-F238E27FC236}">
              <a16:creationId xmlns:a16="http://schemas.microsoft.com/office/drawing/2014/main" id="{00000000-0008-0000-0100-000034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81" name="AutoShape 34">
          <a:extLst>
            <a:ext uri="{FF2B5EF4-FFF2-40B4-BE49-F238E27FC236}">
              <a16:creationId xmlns:a16="http://schemas.microsoft.com/office/drawing/2014/main" id="{00000000-0008-0000-0100-000035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82" name="AutoShape 33">
          <a:extLst>
            <a:ext uri="{FF2B5EF4-FFF2-40B4-BE49-F238E27FC236}">
              <a16:creationId xmlns:a16="http://schemas.microsoft.com/office/drawing/2014/main" id="{00000000-0008-0000-0100-000036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83" name="AutoShape 32">
          <a:extLst>
            <a:ext uri="{FF2B5EF4-FFF2-40B4-BE49-F238E27FC236}">
              <a16:creationId xmlns:a16="http://schemas.microsoft.com/office/drawing/2014/main" id="{00000000-0008-0000-0100-000037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84" name="AutoShape 31">
          <a:extLst>
            <a:ext uri="{FF2B5EF4-FFF2-40B4-BE49-F238E27FC236}">
              <a16:creationId xmlns:a16="http://schemas.microsoft.com/office/drawing/2014/main" id="{00000000-0008-0000-0100-000038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85" name="AutoShape 30">
          <a:extLst>
            <a:ext uri="{FF2B5EF4-FFF2-40B4-BE49-F238E27FC236}">
              <a16:creationId xmlns:a16="http://schemas.microsoft.com/office/drawing/2014/main" id="{00000000-0008-0000-0100-000039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86" name="AutoShape 29">
          <a:extLst>
            <a:ext uri="{FF2B5EF4-FFF2-40B4-BE49-F238E27FC236}">
              <a16:creationId xmlns:a16="http://schemas.microsoft.com/office/drawing/2014/main" id="{00000000-0008-0000-0100-00003A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87" name="AutoShape 28">
          <a:extLst>
            <a:ext uri="{FF2B5EF4-FFF2-40B4-BE49-F238E27FC236}">
              <a16:creationId xmlns:a16="http://schemas.microsoft.com/office/drawing/2014/main" id="{00000000-0008-0000-0100-00003B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88" name="AutoShape 27">
          <a:extLst>
            <a:ext uri="{FF2B5EF4-FFF2-40B4-BE49-F238E27FC236}">
              <a16:creationId xmlns:a16="http://schemas.microsoft.com/office/drawing/2014/main" id="{00000000-0008-0000-0100-00003C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89" name="AutoShape 26">
          <a:extLst>
            <a:ext uri="{FF2B5EF4-FFF2-40B4-BE49-F238E27FC236}">
              <a16:creationId xmlns:a16="http://schemas.microsoft.com/office/drawing/2014/main" id="{00000000-0008-0000-0100-00003D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91" name="AutoShape 38">
          <a:extLst>
            <a:ext uri="{FF2B5EF4-FFF2-40B4-BE49-F238E27FC236}">
              <a16:creationId xmlns:a16="http://schemas.microsoft.com/office/drawing/2014/main" id="{00000000-0008-0000-0100-00003F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43" name="AutoShape 37">
          <a:extLst>
            <a:ext uri="{FF2B5EF4-FFF2-40B4-BE49-F238E27FC236}">
              <a16:creationId xmlns:a16="http://schemas.microsoft.com/office/drawing/2014/main" id="{00000000-0008-0000-0100-000047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92" name="AutoShape 36">
          <a:extLst>
            <a:ext uri="{FF2B5EF4-FFF2-40B4-BE49-F238E27FC236}">
              <a16:creationId xmlns:a16="http://schemas.microsoft.com/office/drawing/2014/main" id="{00000000-0008-0000-0100-000040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93" name="AutoShape 35">
          <a:extLst>
            <a:ext uri="{FF2B5EF4-FFF2-40B4-BE49-F238E27FC236}">
              <a16:creationId xmlns:a16="http://schemas.microsoft.com/office/drawing/2014/main" id="{00000000-0008-0000-0100-000041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94" name="AutoShape 34">
          <a:extLst>
            <a:ext uri="{FF2B5EF4-FFF2-40B4-BE49-F238E27FC236}">
              <a16:creationId xmlns:a16="http://schemas.microsoft.com/office/drawing/2014/main" id="{00000000-0008-0000-0100-000042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95" name="AutoShape 33">
          <a:extLst>
            <a:ext uri="{FF2B5EF4-FFF2-40B4-BE49-F238E27FC236}">
              <a16:creationId xmlns:a16="http://schemas.microsoft.com/office/drawing/2014/main" id="{00000000-0008-0000-0100-000043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96" name="AutoShape 32">
          <a:extLst>
            <a:ext uri="{FF2B5EF4-FFF2-40B4-BE49-F238E27FC236}">
              <a16:creationId xmlns:a16="http://schemas.microsoft.com/office/drawing/2014/main" id="{00000000-0008-0000-0100-000044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97" name="AutoShape 31">
          <a:extLst>
            <a:ext uri="{FF2B5EF4-FFF2-40B4-BE49-F238E27FC236}">
              <a16:creationId xmlns:a16="http://schemas.microsoft.com/office/drawing/2014/main" id="{00000000-0008-0000-0100-000045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98" name="AutoShape 30">
          <a:extLst>
            <a:ext uri="{FF2B5EF4-FFF2-40B4-BE49-F238E27FC236}">
              <a16:creationId xmlns:a16="http://schemas.microsoft.com/office/drawing/2014/main" id="{00000000-0008-0000-0100-000046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99" name="AutoShape 29">
          <a:extLst>
            <a:ext uri="{FF2B5EF4-FFF2-40B4-BE49-F238E27FC236}">
              <a16:creationId xmlns:a16="http://schemas.microsoft.com/office/drawing/2014/main" id="{00000000-0008-0000-0100-000047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00" name="AutoShape 28">
          <a:extLst>
            <a:ext uri="{FF2B5EF4-FFF2-40B4-BE49-F238E27FC236}">
              <a16:creationId xmlns:a16="http://schemas.microsoft.com/office/drawing/2014/main" id="{00000000-0008-0000-0100-000048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01" name="AutoShape 27">
          <a:extLst>
            <a:ext uri="{FF2B5EF4-FFF2-40B4-BE49-F238E27FC236}">
              <a16:creationId xmlns:a16="http://schemas.microsoft.com/office/drawing/2014/main" id="{00000000-0008-0000-0100-000049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02" name="AutoShape 26">
          <a:extLst>
            <a:ext uri="{FF2B5EF4-FFF2-40B4-BE49-F238E27FC236}">
              <a16:creationId xmlns:a16="http://schemas.microsoft.com/office/drawing/2014/main" id="{00000000-0008-0000-0100-00004A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03" name="AutoShape 38">
          <a:extLst>
            <a:ext uri="{FF2B5EF4-FFF2-40B4-BE49-F238E27FC236}">
              <a16:creationId xmlns:a16="http://schemas.microsoft.com/office/drawing/2014/main" id="{00000000-0008-0000-0100-00004B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04" name="AutoShape 37">
          <a:extLst>
            <a:ext uri="{FF2B5EF4-FFF2-40B4-BE49-F238E27FC236}">
              <a16:creationId xmlns:a16="http://schemas.microsoft.com/office/drawing/2014/main" id="{00000000-0008-0000-0100-00004C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05" name="AutoShape 36">
          <a:extLst>
            <a:ext uri="{FF2B5EF4-FFF2-40B4-BE49-F238E27FC236}">
              <a16:creationId xmlns:a16="http://schemas.microsoft.com/office/drawing/2014/main" id="{00000000-0008-0000-0100-00004D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06" name="AutoShape 35">
          <a:extLst>
            <a:ext uri="{FF2B5EF4-FFF2-40B4-BE49-F238E27FC236}">
              <a16:creationId xmlns:a16="http://schemas.microsoft.com/office/drawing/2014/main" id="{00000000-0008-0000-0100-00004E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07" name="AutoShape 34">
          <a:extLst>
            <a:ext uri="{FF2B5EF4-FFF2-40B4-BE49-F238E27FC236}">
              <a16:creationId xmlns:a16="http://schemas.microsoft.com/office/drawing/2014/main" id="{00000000-0008-0000-0100-00004F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08" name="AutoShape 33">
          <a:extLst>
            <a:ext uri="{FF2B5EF4-FFF2-40B4-BE49-F238E27FC236}">
              <a16:creationId xmlns:a16="http://schemas.microsoft.com/office/drawing/2014/main" id="{00000000-0008-0000-0100-000050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09" name="AutoShape 32">
          <a:extLst>
            <a:ext uri="{FF2B5EF4-FFF2-40B4-BE49-F238E27FC236}">
              <a16:creationId xmlns:a16="http://schemas.microsoft.com/office/drawing/2014/main" id="{00000000-0008-0000-0100-000051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10" name="AutoShape 31">
          <a:extLst>
            <a:ext uri="{FF2B5EF4-FFF2-40B4-BE49-F238E27FC236}">
              <a16:creationId xmlns:a16="http://schemas.microsoft.com/office/drawing/2014/main" id="{00000000-0008-0000-0100-000052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11" name="AutoShape 30">
          <a:extLst>
            <a:ext uri="{FF2B5EF4-FFF2-40B4-BE49-F238E27FC236}">
              <a16:creationId xmlns:a16="http://schemas.microsoft.com/office/drawing/2014/main" id="{00000000-0008-0000-0100-000053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12" name="AutoShape 29">
          <a:extLst>
            <a:ext uri="{FF2B5EF4-FFF2-40B4-BE49-F238E27FC236}">
              <a16:creationId xmlns:a16="http://schemas.microsoft.com/office/drawing/2014/main" id="{00000000-0008-0000-0100-000054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13" name="AutoShape 28">
          <a:extLst>
            <a:ext uri="{FF2B5EF4-FFF2-40B4-BE49-F238E27FC236}">
              <a16:creationId xmlns:a16="http://schemas.microsoft.com/office/drawing/2014/main" id="{00000000-0008-0000-0100-000055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14" name="AutoShape 27">
          <a:extLst>
            <a:ext uri="{FF2B5EF4-FFF2-40B4-BE49-F238E27FC236}">
              <a16:creationId xmlns:a16="http://schemas.microsoft.com/office/drawing/2014/main" id="{00000000-0008-0000-0100-000056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15" name="AutoShape 26">
          <a:extLst>
            <a:ext uri="{FF2B5EF4-FFF2-40B4-BE49-F238E27FC236}">
              <a16:creationId xmlns:a16="http://schemas.microsoft.com/office/drawing/2014/main" id="{00000000-0008-0000-0100-000057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16" name="AutoShape 38">
          <a:extLst>
            <a:ext uri="{FF2B5EF4-FFF2-40B4-BE49-F238E27FC236}">
              <a16:creationId xmlns:a16="http://schemas.microsoft.com/office/drawing/2014/main" id="{00000000-0008-0000-0100-000058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17" name="AutoShape 37">
          <a:extLst>
            <a:ext uri="{FF2B5EF4-FFF2-40B4-BE49-F238E27FC236}">
              <a16:creationId xmlns:a16="http://schemas.microsoft.com/office/drawing/2014/main" id="{00000000-0008-0000-0100-000059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18" name="AutoShape 36">
          <a:extLst>
            <a:ext uri="{FF2B5EF4-FFF2-40B4-BE49-F238E27FC236}">
              <a16:creationId xmlns:a16="http://schemas.microsoft.com/office/drawing/2014/main" id="{00000000-0008-0000-0100-00005A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19" name="AutoShape 35">
          <a:extLst>
            <a:ext uri="{FF2B5EF4-FFF2-40B4-BE49-F238E27FC236}">
              <a16:creationId xmlns:a16="http://schemas.microsoft.com/office/drawing/2014/main" id="{00000000-0008-0000-0100-00005B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20" name="AutoShape 34">
          <a:extLst>
            <a:ext uri="{FF2B5EF4-FFF2-40B4-BE49-F238E27FC236}">
              <a16:creationId xmlns:a16="http://schemas.microsoft.com/office/drawing/2014/main" id="{00000000-0008-0000-0100-00005C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21" name="AutoShape 33">
          <a:extLst>
            <a:ext uri="{FF2B5EF4-FFF2-40B4-BE49-F238E27FC236}">
              <a16:creationId xmlns:a16="http://schemas.microsoft.com/office/drawing/2014/main" id="{00000000-0008-0000-0100-00005D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22" name="AutoShape 32">
          <a:extLst>
            <a:ext uri="{FF2B5EF4-FFF2-40B4-BE49-F238E27FC236}">
              <a16:creationId xmlns:a16="http://schemas.microsoft.com/office/drawing/2014/main" id="{00000000-0008-0000-0100-00005E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23" name="AutoShape 31">
          <a:extLst>
            <a:ext uri="{FF2B5EF4-FFF2-40B4-BE49-F238E27FC236}">
              <a16:creationId xmlns:a16="http://schemas.microsoft.com/office/drawing/2014/main" id="{00000000-0008-0000-0100-00005F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24" name="AutoShape 30">
          <a:extLst>
            <a:ext uri="{FF2B5EF4-FFF2-40B4-BE49-F238E27FC236}">
              <a16:creationId xmlns:a16="http://schemas.microsoft.com/office/drawing/2014/main" id="{00000000-0008-0000-0100-000060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25" name="AutoShape 29">
          <a:extLst>
            <a:ext uri="{FF2B5EF4-FFF2-40B4-BE49-F238E27FC236}">
              <a16:creationId xmlns:a16="http://schemas.microsoft.com/office/drawing/2014/main" id="{00000000-0008-0000-0100-000061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26" name="AutoShape 28">
          <a:extLst>
            <a:ext uri="{FF2B5EF4-FFF2-40B4-BE49-F238E27FC236}">
              <a16:creationId xmlns:a16="http://schemas.microsoft.com/office/drawing/2014/main" id="{00000000-0008-0000-0100-000062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27" name="AutoShape 27">
          <a:extLst>
            <a:ext uri="{FF2B5EF4-FFF2-40B4-BE49-F238E27FC236}">
              <a16:creationId xmlns:a16="http://schemas.microsoft.com/office/drawing/2014/main" id="{00000000-0008-0000-0100-000063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28" name="AutoShape 26">
          <a:extLst>
            <a:ext uri="{FF2B5EF4-FFF2-40B4-BE49-F238E27FC236}">
              <a16:creationId xmlns:a16="http://schemas.microsoft.com/office/drawing/2014/main" id="{00000000-0008-0000-0100-000064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29" name="AutoShape 38">
          <a:extLst>
            <a:ext uri="{FF2B5EF4-FFF2-40B4-BE49-F238E27FC236}">
              <a16:creationId xmlns:a16="http://schemas.microsoft.com/office/drawing/2014/main" id="{00000000-0008-0000-0100-000065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30" name="AutoShape 37">
          <a:extLst>
            <a:ext uri="{FF2B5EF4-FFF2-40B4-BE49-F238E27FC236}">
              <a16:creationId xmlns:a16="http://schemas.microsoft.com/office/drawing/2014/main" id="{00000000-0008-0000-0100-000066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31" name="AutoShape 36">
          <a:extLst>
            <a:ext uri="{FF2B5EF4-FFF2-40B4-BE49-F238E27FC236}">
              <a16:creationId xmlns:a16="http://schemas.microsoft.com/office/drawing/2014/main" id="{00000000-0008-0000-0100-000067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32" name="AutoShape 35">
          <a:extLst>
            <a:ext uri="{FF2B5EF4-FFF2-40B4-BE49-F238E27FC236}">
              <a16:creationId xmlns:a16="http://schemas.microsoft.com/office/drawing/2014/main" id="{00000000-0008-0000-0100-000068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33" name="AutoShape 34">
          <a:extLst>
            <a:ext uri="{FF2B5EF4-FFF2-40B4-BE49-F238E27FC236}">
              <a16:creationId xmlns:a16="http://schemas.microsoft.com/office/drawing/2014/main" id="{00000000-0008-0000-0100-000069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34" name="AutoShape 33">
          <a:extLst>
            <a:ext uri="{FF2B5EF4-FFF2-40B4-BE49-F238E27FC236}">
              <a16:creationId xmlns:a16="http://schemas.microsoft.com/office/drawing/2014/main" id="{00000000-0008-0000-0100-00006A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35" name="AutoShape 32">
          <a:extLst>
            <a:ext uri="{FF2B5EF4-FFF2-40B4-BE49-F238E27FC236}">
              <a16:creationId xmlns:a16="http://schemas.microsoft.com/office/drawing/2014/main" id="{00000000-0008-0000-0100-00006B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36" name="AutoShape 31">
          <a:extLst>
            <a:ext uri="{FF2B5EF4-FFF2-40B4-BE49-F238E27FC236}">
              <a16:creationId xmlns:a16="http://schemas.microsoft.com/office/drawing/2014/main" id="{00000000-0008-0000-0100-00006C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37" name="AutoShape 30">
          <a:extLst>
            <a:ext uri="{FF2B5EF4-FFF2-40B4-BE49-F238E27FC236}">
              <a16:creationId xmlns:a16="http://schemas.microsoft.com/office/drawing/2014/main" id="{00000000-0008-0000-0100-00006D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38" name="AutoShape 29">
          <a:extLst>
            <a:ext uri="{FF2B5EF4-FFF2-40B4-BE49-F238E27FC236}">
              <a16:creationId xmlns:a16="http://schemas.microsoft.com/office/drawing/2014/main" id="{00000000-0008-0000-0100-00006E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39" name="AutoShape 28">
          <a:extLst>
            <a:ext uri="{FF2B5EF4-FFF2-40B4-BE49-F238E27FC236}">
              <a16:creationId xmlns:a16="http://schemas.microsoft.com/office/drawing/2014/main" id="{00000000-0008-0000-0100-00006F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40" name="AutoShape 27">
          <a:extLst>
            <a:ext uri="{FF2B5EF4-FFF2-40B4-BE49-F238E27FC236}">
              <a16:creationId xmlns:a16="http://schemas.microsoft.com/office/drawing/2014/main" id="{00000000-0008-0000-0100-000070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41" name="AutoShape 26">
          <a:extLst>
            <a:ext uri="{FF2B5EF4-FFF2-40B4-BE49-F238E27FC236}">
              <a16:creationId xmlns:a16="http://schemas.microsoft.com/office/drawing/2014/main" id="{00000000-0008-0000-0100-000071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42" name="AutoShape 38">
          <a:extLst>
            <a:ext uri="{FF2B5EF4-FFF2-40B4-BE49-F238E27FC236}">
              <a16:creationId xmlns:a16="http://schemas.microsoft.com/office/drawing/2014/main" id="{00000000-0008-0000-0100-000072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43" name="AutoShape 37">
          <a:extLst>
            <a:ext uri="{FF2B5EF4-FFF2-40B4-BE49-F238E27FC236}">
              <a16:creationId xmlns:a16="http://schemas.microsoft.com/office/drawing/2014/main" id="{00000000-0008-0000-0100-000073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44" name="AutoShape 36">
          <a:extLst>
            <a:ext uri="{FF2B5EF4-FFF2-40B4-BE49-F238E27FC236}">
              <a16:creationId xmlns:a16="http://schemas.microsoft.com/office/drawing/2014/main" id="{00000000-0008-0000-0100-000074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45" name="AutoShape 35">
          <a:extLst>
            <a:ext uri="{FF2B5EF4-FFF2-40B4-BE49-F238E27FC236}">
              <a16:creationId xmlns:a16="http://schemas.microsoft.com/office/drawing/2014/main" id="{00000000-0008-0000-0100-000075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46" name="AutoShape 34">
          <a:extLst>
            <a:ext uri="{FF2B5EF4-FFF2-40B4-BE49-F238E27FC236}">
              <a16:creationId xmlns:a16="http://schemas.microsoft.com/office/drawing/2014/main" id="{00000000-0008-0000-0100-000076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47" name="AutoShape 33">
          <a:extLst>
            <a:ext uri="{FF2B5EF4-FFF2-40B4-BE49-F238E27FC236}">
              <a16:creationId xmlns:a16="http://schemas.microsoft.com/office/drawing/2014/main" id="{00000000-0008-0000-0100-000077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48" name="AutoShape 32">
          <a:extLst>
            <a:ext uri="{FF2B5EF4-FFF2-40B4-BE49-F238E27FC236}">
              <a16:creationId xmlns:a16="http://schemas.microsoft.com/office/drawing/2014/main" id="{00000000-0008-0000-0100-000078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49" name="AutoShape 31">
          <a:extLst>
            <a:ext uri="{FF2B5EF4-FFF2-40B4-BE49-F238E27FC236}">
              <a16:creationId xmlns:a16="http://schemas.microsoft.com/office/drawing/2014/main" id="{00000000-0008-0000-0100-000079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50" name="AutoShape 30">
          <a:extLst>
            <a:ext uri="{FF2B5EF4-FFF2-40B4-BE49-F238E27FC236}">
              <a16:creationId xmlns:a16="http://schemas.microsoft.com/office/drawing/2014/main" id="{00000000-0008-0000-0100-00007A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51" name="AutoShape 29">
          <a:extLst>
            <a:ext uri="{FF2B5EF4-FFF2-40B4-BE49-F238E27FC236}">
              <a16:creationId xmlns:a16="http://schemas.microsoft.com/office/drawing/2014/main" id="{00000000-0008-0000-0100-00007B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52" name="AutoShape 28">
          <a:extLst>
            <a:ext uri="{FF2B5EF4-FFF2-40B4-BE49-F238E27FC236}">
              <a16:creationId xmlns:a16="http://schemas.microsoft.com/office/drawing/2014/main" id="{00000000-0008-0000-0100-00007C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53" name="AutoShape 27">
          <a:extLst>
            <a:ext uri="{FF2B5EF4-FFF2-40B4-BE49-F238E27FC236}">
              <a16:creationId xmlns:a16="http://schemas.microsoft.com/office/drawing/2014/main" id="{00000000-0008-0000-0100-00007D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54" name="AutoShape 26">
          <a:extLst>
            <a:ext uri="{FF2B5EF4-FFF2-40B4-BE49-F238E27FC236}">
              <a16:creationId xmlns:a16="http://schemas.microsoft.com/office/drawing/2014/main" id="{00000000-0008-0000-0100-00007E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55" name="AutoShape 38">
          <a:extLst>
            <a:ext uri="{FF2B5EF4-FFF2-40B4-BE49-F238E27FC236}">
              <a16:creationId xmlns:a16="http://schemas.microsoft.com/office/drawing/2014/main" id="{00000000-0008-0000-0100-00007F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56" name="AutoShape 37">
          <a:extLst>
            <a:ext uri="{FF2B5EF4-FFF2-40B4-BE49-F238E27FC236}">
              <a16:creationId xmlns:a16="http://schemas.microsoft.com/office/drawing/2014/main" id="{00000000-0008-0000-0100-000080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57" name="AutoShape 36">
          <a:extLst>
            <a:ext uri="{FF2B5EF4-FFF2-40B4-BE49-F238E27FC236}">
              <a16:creationId xmlns:a16="http://schemas.microsoft.com/office/drawing/2014/main" id="{00000000-0008-0000-0100-000081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58" name="AutoShape 35">
          <a:extLst>
            <a:ext uri="{FF2B5EF4-FFF2-40B4-BE49-F238E27FC236}">
              <a16:creationId xmlns:a16="http://schemas.microsoft.com/office/drawing/2014/main" id="{00000000-0008-0000-0100-000082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59" name="AutoShape 34">
          <a:extLst>
            <a:ext uri="{FF2B5EF4-FFF2-40B4-BE49-F238E27FC236}">
              <a16:creationId xmlns:a16="http://schemas.microsoft.com/office/drawing/2014/main" id="{00000000-0008-0000-0100-000083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60" name="AutoShape 33">
          <a:extLst>
            <a:ext uri="{FF2B5EF4-FFF2-40B4-BE49-F238E27FC236}">
              <a16:creationId xmlns:a16="http://schemas.microsoft.com/office/drawing/2014/main" id="{00000000-0008-0000-0100-000084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61" name="AutoShape 32">
          <a:extLst>
            <a:ext uri="{FF2B5EF4-FFF2-40B4-BE49-F238E27FC236}">
              <a16:creationId xmlns:a16="http://schemas.microsoft.com/office/drawing/2014/main" id="{00000000-0008-0000-0100-000085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62" name="AutoShape 31">
          <a:extLst>
            <a:ext uri="{FF2B5EF4-FFF2-40B4-BE49-F238E27FC236}">
              <a16:creationId xmlns:a16="http://schemas.microsoft.com/office/drawing/2014/main" id="{00000000-0008-0000-0100-000086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63" name="AutoShape 30">
          <a:extLst>
            <a:ext uri="{FF2B5EF4-FFF2-40B4-BE49-F238E27FC236}">
              <a16:creationId xmlns:a16="http://schemas.microsoft.com/office/drawing/2014/main" id="{00000000-0008-0000-0100-000087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64" name="AutoShape 29">
          <a:extLst>
            <a:ext uri="{FF2B5EF4-FFF2-40B4-BE49-F238E27FC236}">
              <a16:creationId xmlns:a16="http://schemas.microsoft.com/office/drawing/2014/main" id="{00000000-0008-0000-0100-000088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65" name="AutoShape 28">
          <a:extLst>
            <a:ext uri="{FF2B5EF4-FFF2-40B4-BE49-F238E27FC236}">
              <a16:creationId xmlns:a16="http://schemas.microsoft.com/office/drawing/2014/main" id="{00000000-0008-0000-0100-000089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66" name="AutoShape 27">
          <a:extLst>
            <a:ext uri="{FF2B5EF4-FFF2-40B4-BE49-F238E27FC236}">
              <a16:creationId xmlns:a16="http://schemas.microsoft.com/office/drawing/2014/main" id="{00000000-0008-0000-0100-00008A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67" name="AutoShape 26">
          <a:extLst>
            <a:ext uri="{FF2B5EF4-FFF2-40B4-BE49-F238E27FC236}">
              <a16:creationId xmlns:a16="http://schemas.microsoft.com/office/drawing/2014/main" id="{00000000-0008-0000-0100-00008B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68" name="AutoShape 38">
          <a:extLst>
            <a:ext uri="{FF2B5EF4-FFF2-40B4-BE49-F238E27FC236}">
              <a16:creationId xmlns:a16="http://schemas.microsoft.com/office/drawing/2014/main" id="{00000000-0008-0000-0100-00008C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69" name="AutoShape 37">
          <a:extLst>
            <a:ext uri="{FF2B5EF4-FFF2-40B4-BE49-F238E27FC236}">
              <a16:creationId xmlns:a16="http://schemas.microsoft.com/office/drawing/2014/main" id="{00000000-0008-0000-0100-00008D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70" name="AutoShape 36">
          <a:extLst>
            <a:ext uri="{FF2B5EF4-FFF2-40B4-BE49-F238E27FC236}">
              <a16:creationId xmlns:a16="http://schemas.microsoft.com/office/drawing/2014/main" id="{00000000-0008-0000-0100-00008E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71" name="AutoShape 35">
          <a:extLst>
            <a:ext uri="{FF2B5EF4-FFF2-40B4-BE49-F238E27FC236}">
              <a16:creationId xmlns:a16="http://schemas.microsoft.com/office/drawing/2014/main" id="{00000000-0008-0000-0100-00008F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72" name="AutoShape 34">
          <a:extLst>
            <a:ext uri="{FF2B5EF4-FFF2-40B4-BE49-F238E27FC236}">
              <a16:creationId xmlns:a16="http://schemas.microsoft.com/office/drawing/2014/main" id="{00000000-0008-0000-0100-000090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73" name="AutoShape 33">
          <a:extLst>
            <a:ext uri="{FF2B5EF4-FFF2-40B4-BE49-F238E27FC236}">
              <a16:creationId xmlns:a16="http://schemas.microsoft.com/office/drawing/2014/main" id="{00000000-0008-0000-0100-000091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74" name="AutoShape 32">
          <a:extLst>
            <a:ext uri="{FF2B5EF4-FFF2-40B4-BE49-F238E27FC236}">
              <a16:creationId xmlns:a16="http://schemas.microsoft.com/office/drawing/2014/main" id="{00000000-0008-0000-0100-000092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75" name="AutoShape 31">
          <a:extLst>
            <a:ext uri="{FF2B5EF4-FFF2-40B4-BE49-F238E27FC236}">
              <a16:creationId xmlns:a16="http://schemas.microsoft.com/office/drawing/2014/main" id="{00000000-0008-0000-0100-000093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76" name="AutoShape 30">
          <a:extLst>
            <a:ext uri="{FF2B5EF4-FFF2-40B4-BE49-F238E27FC236}">
              <a16:creationId xmlns:a16="http://schemas.microsoft.com/office/drawing/2014/main" id="{00000000-0008-0000-0100-000094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77" name="AutoShape 29">
          <a:extLst>
            <a:ext uri="{FF2B5EF4-FFF2-40B4-BE49-F238E27FC236}">
              <a16:creationId xmlns:a16="http://schemas.microsoft.com/office/drawing/2014/main" id="{00000000-0008-0000-0100-000095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78" name="AutoShape 28">
          <a:extLst>
            <a:ext uri="{FF2B5EF4-FFF2-40B4-BE49-F238E27FC236}">
              <a16:creationId xmlns:a16="http://schemas.microsoft.com/office/drawing/2014/main" id="{00000000-0008-0000-0100-000096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79" name="AutoShape 27">
          <a:extLst>
            <a:ext uri="{FF2B5EF4-FFF2-40B4-BE49-F238E27FC236}">
              <a16:creationId xmlns:a16="http://schemas.microsoft.com/office/drawing/2014/main" id="{00000000-0008-0000-0100-000097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80" name="AutoShape 26">
          <a:extLst>
            <a:ext uri="{FF2B5EF4-FFF2-40B4-BE49-F238E27FC236}">
              <a16:creationId xmlns:a16="http://schemas.microsoft.com/office/drawing/2014/main" id="{00000000-0008-0000-0100-000098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81" name="AutoShape 38">
          <a:extLst>
            <a:ext uri="{FF2B5EF4-FFF2-40B4-BE49-F238E27FC236}">
              <a16:creationId xmlns:a16="http://schemas.microsoft.com/office/drawing/2014/main" id="{00000000-0008-0000-0100-000099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82" name="AutoShape 37">
          <a:extLst>
            <a:ext uri="{FF2B5EF4-FFF2-40B4-BE49-F238E27FC236}">
              <a16:creationId xmlns:a16="http://schemas.microsoft.com/office/drawing/2014/main" id="{00000000-0008-0000-0100-00009A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83" name="AutoShape 36">
          <a:extLst>
            <a:ext uri="{FF2B5EF4-FFF2-40B4-BE49-F238E27FC236}">
              <a16:creationId xmlns:a16="http://schemas.microsoft.com/office/drawing/2014/main" id="{00000000-0008-0000-0100-00009B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84" name="AutoShape 35">
          <a:extLst>
            <a:ext uri="{FF2B5EF4-FFF2-40B4-BE49-F238E27FC236}">
              <a16:creationId xmlns:a16="http://schemas.microsoft.com/office/drawing/2014/main" id="{00000000-0008-0000-0100-00009C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85" name="AutoShape 34">
          <a:extLst>
            <a:ext uri="{FF2B5EF4-FFF2-40B4-BE49-F238E27FC236}">
              <a16:creationId xmlns:a16="http://schemas.microsoft.com/office/drawing/2014/main" id="{00000000-0008-0000-0100-00009D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86" name="AutoShape 33">
          <a:extLst>
            <a:ext uri="{FF2B5EF4-FFF2-40B4-BE49-F238E27FC236}">
              <a16:creationId xmlns:a16="http://schemas.microsoft.com/office/drawing/2014/main" id="{00000000-0008-0000-0100-00009E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87" name="AutoShape 32">
          <a:extLst>
            <a:ext uri="{FF2B5EF4-FFF2-40B4-BE49-F238E27FC236}">
              <a16:creationId xmlns:a16="http://schemas.microsoft.com/office/drawing/2014/main" id="{00000000-0008-0000-0100-00009F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88" name="AutoShape 31">
          <a:extLst>
            <a:ext uri="{FF2B5EF4-FFF2-40B4-BE49-F238E27FC236}">
              <a16:creationId xmlns:a16="http://schemas.microsoft.com/office/drawing/2014/main" id="{00000000-0008-0000-0100-0000A0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89" name="AutoShape 30">
          <a:extLst>
            <a:ext uri="{FF2B5EF4-FFF2-40B4-BE49-F238E27FC236}">
              <a16:creationId xmlns:a16="http://schemas.microsoft.com/office/drawing/2014/main" id="{00000000-0008-0000-0100-0000A1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90" name="AutoShape 29">
          <a:extLst>
            <a:ext uri="{FF2B5EF4-FFF2-40B4-BE49-F238E27FC236}">
              <a16:creationId xmlns:a16="http://schemas.microsoft.com/office/drawing/2014/main" id="{00000000-0008-0000-0100-0000A2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91" name="AutoShape 28">
          <a:extLst>
            <a:ext uri="{FF2B5EF4-FFF2-40B4-BE49-F238E27FC236}">
              <a16:creationId xmlns:a16="http://schemas.microsoft.com/office/drawing/2014/main" id="{00000000-0008-0000-0100-0000A3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92" name="AutoShape 27">
          <a:extLst>
            <a:ext uri="{FF2B5EF4-FFF2-40B4-BE49-F238E27FC236}">
              <a16:creationId xmlns:a16="http://schemas.microsoft.com/office/drawing/2014/main" id="{00000000-0008-0000-0100-0000A4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93" name="AutoShape 26">
          <a:extLst>
            <a:ext uri="{FF2B5EF4-FFF2-40B4-BE49-F238E27FC236}">
              <a16:creationId xmlns:a16="http://schemas.microsoft.com/office/drawing/2014/main" id="{00000000-0008-0000-0100-0000A5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94" name="AutoShape 38">
          <a:extLst>
            <a:ext uri="{FF2B5EF4-FFF2-40B4-BE49-F238E27FC236}">
              <a16:creationId xmlns:a16="http://schemas.microsoft.com/office/drawing/2014/main" id="{00000000-0008-0000-0100-0000A6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95" name="AutoShape 37">
          <a:extLst>
            <a:ext uri="{FF2B5EF4-FFF2-40B4-BE49-F238E27FC236}">
              <a16:creationId xmlns:a16="http://schemas.microsoft.com/office/drawing/2014/main" id="{00000000-0008-0000-0100-0000A7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96" name="AutoShape 36">
          <a:extLst>
            <a:ext uri="{FF2B5EF4-FFF2-40B4-BE49-F238E27FC236}">
              <a16:creationId xmlns:a16="http://schemas.microsoft.com/office/drawing/2014/main" id="{00000000-0008-0000-0100-0000A8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97" name="AutoShape 35">
          <a:extLst>
            <a:ext uri="{FF2B5EF4-FFF2-40B4-BE49-F238E27FC236}">
              <a16:creationId xmlns:a16="http://schemas.microsoft.com/office/drawing/2014/main" id="{00000000-0008-0000-0100-0000A9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98" name="AutoShape 34">
          <a:extLst>
            <a:ext uri="{FF2B5EF4-FFF2-40B4-BE49-F238E27FC236}">
              <a16:creationId xmlns:a16="http://schemas.microsoft.com/office/drawing/2014/main" id="{00000000-0008-0000-0100-0000AA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99" name="AutoShape 33">
          <a:extLst>
            <a:ext uri="{FF2B5EF4-FFF2-40B4-BE49-F238E27FC236}">
              <a16:creationId xmlns:a16="http://schemas.microsoft.com/office/drawing/2014/main" id="{00000000-0008-0000-0100-0000AB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00" name="AutoShape 32">
          <a:extLst>
            <a:ext uri="{FF2B5EF4-FFF2-40B4-BE49-F238E27FC236}">
              <a16:creationId xmlns:a16="http://schemas.microsoft.com/office/drawing/2014/main" id="{00000000-0008-0000-0100-0000AC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01" name="AutoShape 31">
          <a:extLst>
            <a:ext uri="{FF2B5EF4-FFF2-40B4-BE49-F238E27FC236}">
              <a16:creationId xmlns:a16="http://schemas.microsoft.com/office/drawing/2014/main" id="{00000000-0008-0000-0100-0000AD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02" name="AutoShape 30">
          <a:extLst>
            <a:ext uri="{FF2B5EF4-FFF2-40B4-BE49-F238E27FC236}">
              <a16:creationId xmlns:a16="http://schemas.microsoft.com/office/drawing/2014/main" id="{00000000-0008-0000-0100-0000AE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03" name="AutoShape 29">
          <a:extLst>
            <a:ext uri="{FF2B5EF4-FFF2-40B4-BE49-F238E27FC236}">
              <a16:creationId xmlns:a16="http://schemas.microsoft.com/office/drawing/2014/main" id="{00000000-0008-0000-0100-0000AF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04" name="AutoShape 28">
          <a:extLst>
            <a:ext uri="{FF2B5EF4-FFF2-40B4-BE49-F238E27FC236}">
              <a16:creationId xmlns:a16="http://schemas.microsoft.com/office/drawing/2014/main" id="{00000000-0008-0000-0100-0000B0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05" name="AutoShape 27">
          <a:extLst>
            <a:ext uri="{FF2B5EF4-FFF2-40B4-BE49-F238E27FC236}">
              <a16:creationId xmlns:a16="http://schemas.microsoft.com/office/drawing/2014/main" id="{00000000-0008-0000-0100-0000B1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06" name="AutoShape 26">
          <a:extLst>
            <a:ext uri="{FF2B5EF4-FFF2-40B4-BE49-F238E27FC236}">
              <a16:creationId xmlns:a16="http://schemas.microsoft.com/office/drawing/2014/main" id="{00000000-0008-0000-0100-0000B2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07" name="AutoShape 38">
          <a:extLst>
            <a:ext uri="{FF2B5EF4-FFF2-40B4-BE49-F238E27FC236}">
              <a16:creationId xmlns:a16="http://schemas.microsoft.com/office/drawing/2014/main" id="{00000000-0008-0000-0100-0000B3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08" name="AutoShape 37">
          <a:extLst>
            <a:ext uri="{FF2B5EF4-FFF2-40B4-BE49-F238E27FC236}">
              <a16:creationId xmlns:a16="http://schemas.microsoft.com/office/drawing/2014/main" id="{00000000-0008-0000-0100-0000B4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09" name="AutoShape 36">
          <a:extLst>
            <a:ext uri="{FF2B5EF4-FFF2-40B4-BE49-F238E27FC236}">
              <a16:creationId xmlns:a16="http://schemas.microsoft.com/office/drawing/2014/main" id="{00000000-0008-0000-0100-0000B5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10" name="AutoShape 35">
          <a:extLst>
            <a:ext uri="{FF2B5EF4-FFF2-40B4-BE49-F238E27FC236}">
              <a16:creationId xmlns:a16="http://schemas.microsoft.com/office/drawing/2014/main" id="{00000000-0008-0000-0100-0000B6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11" name="AutoShape 34">
          <a:extLst>
            <a:ext uri="{FF2B5EF4-FFF2-40B4-BE49-F238E27FC236}">
              <a16:creationId xmlns:a16="http://schemas.microsoft.com/office/drawing/2014/main" id="{00000000-0008-0000-0100-0000B7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12" name="AutoShape 33">
          <a:extLst>
            <a:ext uri="{FF2B5EF4-FFF2-40B4-BE49-F238E27FC236}">
              <a16:creationId xmlns:a16="http://schemas.microsoft.com/office/drawing/2014/main" id="{00000000-0008-0000-0100-0000B8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13" name="AutoShape 32">
          <a:extLst>
            <a:ext uri="{FF2B5EF4-FFF2-40B4-BE49-F238E27FC236}">
              <a16:creationId xmlns:a16="http://schemas.microsoft.com/office/drawing/2014/main" id="{00000000-0008-0000-0100-0000B9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14" name="AutoShape 31">
          <a:extLst>
            <a:ext uri="{FF2B5EF4-FFF2-40B4-BE49-F238E27FC236}">
              <a16:creationId xmlns:a16="http://schemas.microsoft.com/office/drawing/2014/main" id="{00000000-0008-0000-0100-0000BA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15" name="AutoShape 30">
          <a:extLst>
            <a:ext uri="{FF2B5EF4-FFF2-40B4-BE49-F238E27FC236}">
              <a16:creationId xmlns:a16="http://schemas.microsoft.com/office/drawing/2014/main" id="{00000000-0008-0000-0100-0000BB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16" name="AutoShape 29">
          <a:extLst>
            <a:ext uri="{FF2B5EF4-FFF2-40B4-BE49-F238E27FC236}">
              <a16:creationId xmlns:a16="http://schemas.microsoft.com/office/drawing/2014/main" id="{00000000-0008-0000-0100-0000BC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17" name="AutoShape 28">
          <a:extLst>
            <a:ext uri="{FF2B5EF4-FFF2-40B4-BE49-F238E27FC236}">
              <a16:creationId xmlns:a16="http://schemas.microsoft.com/office/drawing/2014/main" id="{00000000-0008-0000-0100-0000BD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18" name="AutoShape 27">
          <a:extLst>
            <a:ext uri="{FF2B5EF4-FFF2-40B4-BE49-F238E27FC236}">
              <a16:creationId xmlns:a16="http://schemas.microsoft.com/office/drawing/2014/main" id="{00000000-0008-0000-0100-0000BE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19" name="AutoShape 26">
          <a:extLst>
            <a:ext uri="{FF2B5EF4-FFF2-40B4-BE49-F238E27FC236}">
              <a16:creationId xmlns:a16="http://schemas.microsoft.com/office/drawing/2014/main" id="{00000000-0008-0000-0100-0000BF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20" name="AutoShape 38">
          <a:extLst>
            <a:ext uri="{FF2B5EF4-FFF2-40B4-BE49-F238E27FC236}">
              <a16:creationId xmlns:a16="http://schemas.microsoft.com/office/drawing/2014/main" id="{00000000-0008-0000-0100-0000C0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21" name="AutoShape 37">
          <a:extLst>
            <a:ext uri="{FF2B5EF4-FFF2-40B4-BE49-F238E27FC236}">
              <a16:creationId xmlns:a16="http://schemas.microsoft.com/office/drawing/2014/main" id="{00000000-0008-0000-0100-0000C1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22" name="AutoShape 36">
          <a:extLst>
            <a:ext uri="{FF2B5EF4-FFF2-40B4-BE49-F238E27FC236}">
              <a16:creationId xmlns:a16="http://schemas.microsoft.com/office/drawing/2014/main" id="{00000000-0008-0000-0100-0000C2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23" name="AutoShape 35">
          <a:extLst>
            <a:ext uri="{FF2B5EF4-FFF2-40B4-BE49-F238E27FC236}">
              <a16:creationId xmlns:a16="http://schemas.microsoft.com/office/drawing/2014/main" id="{00000000-0008-0000-0100-0000C3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24" name="AutoShape 34">
          <a:extLst>
            <a:ext uri="{FF2B5EF4-FFF2-40B4-BE49-F238E27FC236}">
              <a16:creationId xmlns:a16="http://schemas.microsoft.com/office/drawing/2014/main" id="{00000000-0008-0000-0100-0000C4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25" name="AutoShape 33">
          <a:extLst>
            <a:ext uri="{FF2B5EF4-FFF2-40B4-BE49-F238E27FC236}">
              <a16:creationId xmlns:a16="http://schemas.microsoft.com/office/drawing/2014/main" id="{00000000-0008-0000-0100-0000C5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26" name="AutoShape 32">
          <a:extLst>
            <a:ext uri="{FF2B5EF4-FFF2-40B4-BE49-F238E27FC236}">
              <a16:creationId xmlns:a16="http://schemas.microsoft.com/office/drawing/2014/main" id="{00000000-0008-0000-0100-0000C6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27" name="AutoShape 31">
          <a:extLst>
            <a:ext uri="{FF2B5EF4-FFF2-40B4-BE49-F238E27FC236}">
              <a16:creationId xmlns:a16="http://schemas.microsoft.com/office/drawing/2014/main" id="{00000000-0008-0000-0100-0000C7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28" name="AutoShape 30">
          <a:extLst>
            <a:ext uri="{FF2B5EF4-FFF2-40B4-BE49-F238E27FC236}">
              <a16:creationId xmlns:a16="http://schemas.microsoft.com/office/drawing/2014/main" id="{00000000-0008-0000-0100-0000C8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29" name="AutoShape 29">
          <a:extLst>
            <a:ext uri="{FF2B5EF4-FFF2-40B4-BE49-F238E27FC236}">
              <a16:creationId xmlns:a16="http://schemas.microsoft.com/office/drawing/2014/main" id="{00000000-0008-0000-0100-0000C9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30" name="AutoShape 28">
          <a:extLst>
            <a:ext uri="{FF2B5EF4-FFF2-40B4-BE49-F238E27FC236}">
              <a16:creationId xmlns:a16="http://schemas.microsoft.com/office/drawing/2014/main" id="{00000000-0008-0000-0100-0000CA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31" name="AutoShape 27">
          <a:extLst>
            <a:ext uri="{FF2B5EF4-FFF2-40B4-BE49-F238E27FC236}">
              <a16:creationId xmlns:a16="http://schemas.microsoft.com/office/drawing/2014/main" id="{00000000-0008-0000-0100-0000CB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32" name="AutoShape 26">
          <a:extLst>
            <a:ext uri="{FF2B5EF4-FFF2-40B4-BE49-F238E27FC236}">
              <a16:creationId xmlns:a16="http://schemas.microsoft.com/office/drawing/2014/main" id="{00000000-0008-0000-0100-0000CC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33" name="AutoShape 38">
          <a:extLst>
            <a:ext uri="{FF2B5EF4-FFF2-40B4-BE49-F238E27FC236}">
              <a16:creationId xmlns:a16="http://schemas.microsoft.com/office/drawing/2014/main" id="{00000000-0008-0000-0100-0000CD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34" name="AutoShape 37">
          <a:extLst>
            <a:ext uri="{FF2B5EF4-FFF2-40B4-BE49-F238E27FC236}">
              <a16:creationId xmlns:a16="http://schemas.microsoft.com/office/drawing/2014/main" id="{00000000-0008-0000-0100-0000CE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35" name="AutoShape 36">
          <a:extLst>
            <a:ext uri="{FF2B5EF4-FFF2-40B4-BE49-F238E27FC236}">
              <a16:creationId xmlns:a16="http://schemas.microsoft.com/office/drawing/2014/main" id="{00000000-0008-0000-0100-0000CF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36" name="AutoShape 35">
          <a:extLst>
            <a:ext uri="{FF2B5EF4-FFF2-40B4-BE49-F238E27FC236}">
              <a16:creationId xmlns:a16="http://schemas.microsoft.com/office/drawing/2014/main" id="{00000000-0008-0000-0100-0000D0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37" name="AutoShape 34">
          <a:extLst>
            <a:ext uri="{FF2B5EF4-FFF2-40B4-BE49-F238E27FC236}">
              <a16:creationId xmlns:a16="http://schemas.microsoft.com/office/drawing/2014/main" id="{00000000-0008-0000-0100-0000D1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38" name="AutoShape 33">
          <a:extLst>
            <a:ext uri="{FF2B5EF4-FFF2-40B4-BE49-F238E27FC236}">
              <a16:creationId xmlns:a16="http://schemas.microsoft.com/office/drawing/2014/main" id="{00000000-0008-0000-0100-0000D2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39" name="AutoShape 32">
          <a:extLst>
            <a:ext uri="{FF2B5EF4-FFF2-40B4-BE49-F238E27FC236}">
              <a16:creationId xmlns:a16="http://schemas.microsoft.com/office/drawing/2014/main" id="{00000000-0008-0000-0100-0000D3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40" name="AutoShape 31">
          <a:extLst>
            <a:ext uri="{FF2B5EF4-FFF2-40B4-BE49-F238E27FC236}">
              <a16:creationId xmlns:a16="http://schemas.microsoft.com/office/drawing/2014/main" id="{00000000-0008-0000-0100-0000D4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41" name="AutoShape 30">
          <a:extLst>
            <a:ext uri="{FF2B5EF4-FFF2-40B4-BE49-F238E27FC236}">
              <a16:creationId xmlns:a16="http://schemas.microsoft.com/office/drawing/2014/main" id="{00000000-0008-0000-0100-0000D5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42" name="AutoShape 29">
          <a:extLst>
            <a:ext uri="{FF2B5EF4-FFF2-40B4-BE49-F238E27FC236}">
              <a16:creationId xmlns:a16="http://schemas.microsoft.com/office/drawing/2014/main" id="{00000000-0008-0000-0100-0000D6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43" name="AutoShape 28">
          <a:extLst>
            <a:ext uri="{FF2B5EF4-FFF2-40B4-BE49-F238E27FC236}">
              <a16:creationId xmlns:a16="http://schemas.microsoft.com/office/drawing/2014/main" id="{00000000-0008-0000-0100-0000D7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44" name="AutoShape 27">
          <a:extLst>
            <a:ext uri="{FF2B5EF4-FFF2-40B4-BE49-F238E27FC236}">
              <a16:creationId xmlns:a16="http://schemas.microsoft.com/office/drawing/2014/main" id="{00000000-0008-0000-0100-0000D8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45" name="AutoShape 26">
          <a:extLst>
            <a:ext uri="{FF2B5EF4-FFF2-40B4-BE49-F238E27FC236}">
              <a16:creationId xmlns:a16="http://schemas.microsoft.com/office/drawing/2014/main" id="{00000000-0008-0000-0100-0000D9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46" name="AutoShape 38">
          <a:extLst>
            <a:ext uri="{FF2B5EF4-FFF2-40B4-BE49-F238E27FC236}">
              <a16:creationId xmlns:a16="http://schemas.microsoft.com/office/drawing/2014/main" id="{00000000-0008-0000-0100-0000DA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47" name="AutoShape 37">
          <a:extLst>
            <a:ext uri="{FF2B5EF4-FFF2-40B4-BE49-F238E27FC236}">
              <a16:creationId xmlns:a16="http://schemas.microsoft.com/office/drawing/2014/main" id="{00000000-0008-0000-0100-0000DB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48" name="AutoShape 36">
          <a:extLst>
            <a:ext uri="{FF2B5EF4-FFF2-40B4-BE49-F238E27FC236}">
              <a16:creationId xmlns:a16="http://schemas.microsoft.com/office/drawing/2014/main" id="{00000000-0008-0000-0100-0000DC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49" name="AutoShape 35">
          <a:extLst>
            <a:ext uri="{FF2B5EF4-FFF2-40B4-BE49-F238E27FC236}">
              <a16:creationId xmlns:a16="http://schemas.microsoft.com/office/drawing/2014/main" id="{00000000-0008-0000-0100-0000DD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50" name="AutoShape 34">
          <a:extLst>
            <a:ext uri="{FF2B5EF4-FFF2-40B4-BE49-F238E27FC236}">
              <a16:creationId xmlns:a16="http://schemas.microsoft.com/office/drawing/2014/main" id="{00000000-0008-0000-0100-0000DE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51" name="AutoShape 33">
          <a:extLst>
            <a:ext uri="{FF2B5EF4-FFF2-40B4-BE49-F238E27FC236}">
              <a16:creationId xmlns:a16="http://schemas.microsoft.com/office/drawing/2014/main" id="{00000000-0008-0000-0100-0000DF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52" name="AutoShape 32">
          <a:extLst>
            <a:ext uri="{FF2B5EF4-FFF2-40B4-BE49-F238E27FC236}">
              <a16:creationId xmlns:a16="http://schemas.microsoft.com/office/drawing/2014/main" id="{00000000-0008-0000-0100-0000E0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53" name="AutoShape 31">
          <a:extLst>
            <a:ext uri="{FF2B5EF4-FFF2-40B4-BE49-F238E27FC236}">
              <a16:creationId xmlns:a16="http://schemas.microsoft.com/office/drawing/2014/main" id="{00000000-0008-0000-0100-0000E1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54" name="AutoShape 30">
          <a:extLst>
            <a:ext uri="{FF2B5EF4-FFF2-40B4-BE49-F238E27FC236}">
              <a16:creationId xmlns:a16="http://schemas.microsoft.com/office/drawing/2014/main" id="{00000000-0008-0000-0100-0000E2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55" name="AutoShape 29">
          <a:extLst>
            <a:ext uri="{FF2B5EF4-FFF2-40B4-BE49-F238E27FC236}">
              <a16:creationId xmlns:a16="http://schemas.microsoft.com/office/drawing/2014/main" id="{00000000-0008-0000-0100-0000E3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56" name="AutoShape 28">
          <a:extLst>
            <a:ext uri="{FF2B5EF4-FFF2-40B4-BE49-F238E27FC236}">
              <a16:creationId xmlns:a16="http://schemas.microsoft.com/office/drawing/2014/main" id="{00000000-0008-0000-0100-0000E4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57" name="AutoShape 27">
          <a:extLst>
            <a:ext uri="{FF2B5EF4-FFF2-40B4-BE49-F238E27FC236}">
              <a16:creationId xmlns:a16="http://schemas.microsoft.com/office/drawing/2014/main" id="{00000000-0008-0000-0100-0000E5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58" name="AutoShape 26">
          <a:extLst>
            <a:ext uri="{FF2B5EF4-FFF2-40B4-BE49-F238E27FC236}">
              <a16:creationId xmlns:a16="http://schemas.microsoft.com/office/drawing/2014/main" id="{00000000-0008-0000-0100-0000E6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59" name="AutoShape 38">
          <a:extLst>
            <a:ext uri="{FF2B5EF4-FFF2-40B4-BE49-F238E27FC236}">
              <a16:creationId xmlns:a16="http://schemas.microsoft.com/office/drawing/2014/main" id="{00000000-0008-0000-0100-0000E7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60" name="AutoShape 37">
          <a:extLst>
            <a:ext uri="{FF2B5EF4-FFF2-40B4-BE49-F238E27FC236}">
              <a16:creationId xmlns:a16="http://schemas.microsoft.com/office/drawing/2014/main" id="{00000000-0008-0000-0100-0000E8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61" name="AutoShape 38">
          <a:extLst>
            <a:ext uri="{FF2B5EF4-FFF2-40B4-BE49-F238E27FC236}">
              <a16:creationId xmlns:a16="http://schemas.microsoft.com/office/drawing/2014/main" id="{00000000-0008-0000-0100-0000E9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62" name="AutoShape 37">
          <a:extLst>
            <a:ext uri="{FF2B5EF4-FFF2-40B4-BE49-F238E27FC236}">
              <a16:creationId xmlns:a16="http://schemas.microsoft.com/office/drawing/2014/main" id="{00000000-0008-0000-0100-0000EA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63" name="AutoShape 38">
          <a:extLst>
            <a:ext uri="{FF2B5EF4-FFF2-40B4-BE49-F238E27FC236}">
              <a16:creationId xmlns:a16="http://schemas.microsoft.com/office/drawing/2014/main" id="{00000000-0008-0000-0100-0000EB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64" name="AutoShape 37">
          <a:extLst>
            <a:ext uri="{FF2B5EF4-FFF2-40B4-BE49-F238E27FC236}">
              <a16:creationId xmlns:a16="http://schemas.microsoft.com/office/drawing/2014/main" id="{00000000-0008-0000-0100-0000EC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65" name="AutoShape 38">
          <a:extLst>
            <a:ext uri="{FF2B5EF4-FFF2-40B4-BE49-F238E27FC236}">
              <a16:creationId xmlns:a16="http://schemas.microsoft.com/office/drawing/2014/main" id="{00000000-0008-0000-0100-0000ED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66" name="AutoShape 37">
          <a:extLst>
            <a:ext uri="{FF2B5EF4-FFF2-40B4-BE49-F238E27FC236}">
              <a16:creationId xmlns:a16="http://schemas.microsoft.com/office/drawing/2014/main" id="{00000000-0008-0000-0100-0000EE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67" name="AutoShape 38">
          <a:extLst>
            <a:ext uri="{FF2B5EF4-FFF2-40B4-BE49-F238E27FC236}">
              <a16:creationId xmlns:a16="http://schemas.microsoft.com/office/drawing/2014/main" id="{00000000-0008-0000-0100-0000EF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68" name="AutoShape 37">
          <a:extLst>
            <a:ext uri="{FF2B5EF4-FFF2-40B4-BE49-F238E27FC236}">
              <a16:creationId xmlns:a16="http://schemas.microsoft.com/office/drawing/2014/main" id="{00000000-0008-0000-0100-0000F0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133350</xdr:colOff>
      <xdr:row>2</xdr:row>
      <xdr:rowOff>104775</xdr:rowOff>
    </xdr:from>
    <xdr:to>
      <xdr:col>14</xdr:col>
      <xdr:colOff>1076325</xdr:colOff>
      <xdr:row>3</xdr:row>
      <xdr:rowOff>171450</xdr:rowOff>
    </xdr:to>
    <xdr:pic>
      <xdr:nvPicPr>
        <xdr:cNvPr id="5" name="Imagem 4" descr="Resultado de imagem para logo do coren pa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400" y="485775"/>
          <a:ext cx="94297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314325</xdr:colOff>
          <xdr:row>2</xdr:row>
          <xdr:rowOff>57150</xdr:rowOff>
        </xdr:from>
        <xdr:to>
          <xdr:col>2</xdr:col>
          <xdr:colOff>485775</xdr:colOff>
          <xdr:row>3</xdr:row>
          <xdr:rowOff>209550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2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18" name="_x0000_t202" hidden="1">
          <a:extLst>
            <a:ext uri="{FF2B5EF4-FFF2-40B4-BE49-F238E27FC236}">
              <a16:creationId xmlns:a16="http://schemas.microsoft.com/office/drawing/2014/main" id="{00000000-0008-0000-0700-00001A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16" name="_x0000_t202" hidden="1">
          <a:extLst>
            <a:ext uri="{FF2B5EF4-FFF2-40B4-BE49-F238E27FC236}">
              <a16:creationId xmlns:a16="http://schemas.microsoft.com/office/drawing/2014/main" id="{00000000-0008-0000-0700-000018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14" name="_x0000_t202" hidden="1">
          <a:extLst>
            <a:ext uri="{FF2B5EF4-FFF2-40B4-BE49-F238E27FC236}">
              <a16:creationId xmlns:a16="http://schemas.microsoft.com/office/drawing/2014/main" id="{00000000-0008-0000-0700-000016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12" name="_x0000_t202" hidden="1">
          <a:extLst>
            <a:ext uri="{FF2B5EF4-FFF2-40B4-BE49-F238E27FC236}">
              <a16:creationId xmlns:a16="http://schemas.microsoft.com/office/drawing/2014/main" id="{00000000-0008-0000-0700-000014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10" name="_x0000_t202" hidden="1">
          <a:extLst>
            <a:ext uri="{FF2B5EF4-FFF2-40B4-BE49-F238E27FC236}">
              <a16:creationId xmlns:a16="http://schemas.microsoft.com/office/drawing/2014/main" id="{00000000-0008-0000-0700-000012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08" name="_x0000_t202" hidden="1">
          <a:extLst>
            <a:ext uri="{FF2B5EF4-FFF2-40B4-BE49-F238E27FC236}">
              <a16:creationId xmlns:a16="http://schemas.microsoft.com/office/drawing/2014/main" id="{00000000-0008-0000-0700-000010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06" name="_x0000_t202" hidden="1">
          <a:extLst>
            <a:ext uri="{FF2B5EF4-FFF2-40B4-BE49-F238E27FC236}">
              <a16:creationId xmlns:a16="http://schemas.microsoft.com/office/drawing/2014/main" id="{00000000-0008-0000-0700-00000E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04" name="_x0000_t202" hidden="1">
          <a:extLst>
            <a:ext uri="{FF2B5EF4-FFF2-40B4-BE49-F238E27FC236}">
              <a16:creationId xmlns:a16="http://schemas.microsoft.com/office/drawing/2014/main" id="{00000000-0008-0000-0700-00000C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02" name="_x0000_t202" hidden="1">
          <a:extLst>
            <a:ext uri="{FF2B5EF4-FFF2-40B4-BE49-F238E27FC236}">
              <a16:creationId xmlns:a16="http://schemas.microsoft.com/office/drawing/2014/main" id="{00000000-0008-0000-0700-00000A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00" name="_x0000_t202" hidden="1">
          <a:extLst>
            <a:ext uri="{FF2B5EF4-FFF2-40B4-BE49-F238E27FC236}">
              <a16:creationId xmlns:a16="http://schemas.microsoft.com/office/drawing/2014/main" id="{00000000-0008-0000-0700-000008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198" name="_x0000_t202" hidden="1">
          <a:extLst>
            <a:ext uri="{FF2B5EF4-FFF2-40B4-BE49-F238E27FC236}">
              <a16:creationId xmlns:a16="http://schemas.microsoft.com/office/drawing/2014/main" id="{00000000-0008-0000-0700-000006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196" name="_x0000_t202" hidden="1">
          <a:extLst>
            <a:ext uri="{FF2B5EF4-FFF2-40B4-BE49-F238E27FC236}">
              <a16:creationId xmlns:a16="http://schemas.microsoft.com/office/drawing/2014/main" id="{00000000-0008-0000-0700-000004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194" name="_x0000_t202" hidden="1">
          <a:extLst>
            <a:ext uri="{FF2B5EF4-FFF2-40B4-BE49-F238E27FC236}">
              <a16:creationId xmlns:a16="http://schemas.microsoft.com/office/drawing/2014/main" id="{00000000-0008-0000-0700-000002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30" name="_x0000_t202" hidden="1">
          <a:extLst>
            <a:ext uri="{FF2B5EF4-FFF2-40B4-BE49-F238E27FC236}">
              <a16:creationId xmlns:a16="http://schemas.microsoft.com/office/drawing/2014/main" id="{00000000-0008-0000-0700-000026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29" name="_x0000_t202" hidden="1">
          <a:extLst>
            <a:ext uri="{FF2B5EF4-FFF2-40B4-BE49-F238E27FC236}">
              <a16:creationId xmlns:a16="http://schemas.microsoft.com/office/drawing/2014/main" id="{00000000-0008-0000-0700-000025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28" name="_x0000_t202" hidden="1">
          <a:extLst>
            <a:ext uri="{FF2B5EF4-FFF2-40B4-BE49-F238E27FC236}">
              <a16:creationId xmlns:a16="http://schemas.microsoft.com/office/drawing/2014/main" id="{00000000-0008-0000-0700-000024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27" name="_x0000_t202" hidden="1">
          <a:extLst>
            <a:ext uri="{FF2B5EF4-FFF2-40B4-BE49-F238E27FC236}">
              <a16:creationId xmlns:a16="http://schemas.microsoft.com/office/drawing/2014/main" id="{00000000-0008-0000-0700-000023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26" name="_x0000_t202" hidden="1">
          <a:extLst>
            <a:ext uri="{FF2B5EF4-FFF2-40B4-BE49-F238E27FC236}">
              <a16:creationId xmlns:a16="http://schemas.microsoft.com/office/drawing/2014/main" id="{00000000-0008-0000-0700-000022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25" name="_x0000_t202" hidden="1">
          <a:extLst>
            <a:ext uri="{FF2B5EF4-FFF2-40B4-BE49-F238E27FC236}">
              <a16:creationId xmlns:a16="http://schemas.microsoft.com/office/drawing/2014/main" id="{00000000-0008-0000-0700-000021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24" name="_x0000_t202" hidden="1">
          <a:extLst>
            <a:ext uri="{FF2B5EF4-FFF2-40B4-BE49-F238E27FC236}">
              <a16:creationId xmlns:a16="http://schemas.microsoft.com/office/drawing/2014/main" id="{00000000-0008-0000-0700-000020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23" name="_x0000_t202" hidden="1">
          <a:extLst>
            <a:ext uri="{FF2B5EF4-FFF2-40B4-BE49-F238E27FC236}">
              <a16:creationId xmlns:a16="http://schemas.microsoft.com/office/drawing/2014/main" id="{00000000-0008-0000-0700-00001F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22" name="_x0000_t202" hidden="1">
          <a:extLst>
            <a:ext uri="{FF2B5EF4-FFF2-40B4-BE49-F238E27FC236}">
              <a16:creationId xmlns:a16="http://schemas.microsoft.com/office/drawing/2014/main" id="{00000000-0008-0000-0700-00001E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21" name="_x0000_t202" hidden="1">
          <a:extLst>
            <a:ext uri="{FF2B5EF4-FFF2-40B4-BE49-F238E27FC236}">
              <a16:creationId xmlns:a16="http://schemas.microsoft.com/office/drawing/2014/main" id="{00000000-0008-0000-0700-00001D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20" name="_x0000_t202" hidden="1">
          <a:extLst>
            <a:ext uri="{FF2B5EF4-FFF2-40B4-BE49-F238E27FC236}">
              <a16:creationId xmlns:a16="http://schemas.microsoft.com/office/drawing/2014/main" id="{00000000-0008-0000-0700-00001C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19" name="_x0000_t202" hidden="1">
          <a:extLst>
            <a:ext uri="{FF2B5EF4-FFF2-40B4-BE49-F238E27FC236}">
              <a16:creationId xmlns:a16="http://schemas.microsoft.com/office/drawing/2014/main" id="{00000000-0008-0000-0700-00001B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" name="_x0000_t202" hidden="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3" name="_x0000_t202" hidden="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9" name="_x0000_t202" hidden="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" name="_x0000_t202" hidden="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" name="_x0000_t202" hidden="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" name="_x0000_t202" hidden="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4" name="_x0000_t202" hidden="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5" name="_x0000_t202" hidden="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6" name="AutoShape 38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7" name="AutoShape 37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8" name="AutoShape 36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9" name="AutoShape 35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0" name="AutoShape 34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2" name="AutoShape 33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3" name="AutoShape 3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4" name="AutoShape 31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5" name="AutoShape 30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6" name="AutoShape 29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7" name="AutoShape 28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8" name="AutoShape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9" name="AutoShape 26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30" name="AutoShape 38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31" name="AutoShape 37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192" name="AutoShape 36">
          <a:extLst>
            <a:ext uri="{FF2B5EF4-FFF2-40B4-BE49-F238E27FC236}">
              <a16:creationId xmlns:a16="http://schemas.microsoft.com/office/drawing/2014/main" id="{00000000-0008-0000-0300-000000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193" name="AutoShape 35">
          <a:extLst>
            <a:ext uri="{FF2B5EF4-FFF2-40B4-BE49-F238E27FC236}">
              <a16:creationId xmlns:a16="http://schemas.microsoft.com/office/drawing/2014/main" id="{00000000-0008-0000-0300-000001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195" name="AutoShape 34">
          <a:extLst>
            <a:ext uri="{FF2B5EF4-FFF2-40B4-BE49-F238E27FC236}">
              <a16:creationId xmlns:a16="http://schemas.microsoft.com/office/drawing/2014/main" id="{00000000-0008-0000-0300-000003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197" name="AutoShape 33">
          <a:extLst>
            <a:ext uri="{FF2B5EF4-FFF2-40B4-BE49-F238E27FC236}">
              <a16:creationId xmlns:a16="http://schemas.microsoft.com/office/drawing/2014/main" id="{00000000-0008-0000-0300-000005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199" name="AutoShape 32">
          <a:extLst>
            <a:ext uri="{FF2B5EF4-FFF2-40B4-BE49-F238E27FC236}">
              <a16:creationId xmlns:a16="http://schemas.microsoft.com/office/drawing/2014/main" id="{00000000-0008-0000-0300-000007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01" name="AutoShape 31">
          <a:extLst>
            <a:ext uri="{FF2B5EF4-FFF2-40B4-BE49-F238E27FC236}">
              <a16:creationId xmlns:a16="http://schemas.microsoft.com/office/drawing/2014/main" id="{00000000-0008-0000-0300-000009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03" name="AutoShape 30">
          <a:extLst>
            <a:ext uri="{FF2B5EF4-FFF2-40B4-BE49-F238E27FC236}">
              <a16:creationId xmlns:a16="http://schemas.microsoft.com/office/drawing/2014/main" id="{00000000-0008-0000-0300-00000B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05" name="AutoShape 29">
          <a:extLst>
            <a:ext uri="{FF2B5EF4-FFF2-40B4-BE49-F238E27FC236}">
              <a16:creationId xmlns:a16="http://schemas.microsoft.com/office/drawing/2014/main" id="{00000000-0008-0000-0300-00000D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07" name="AutoShape 28">
          <a:extLst>
            <a:ext uri="{FF2B5EF4-FFF2-40B4-BE49-F238E27FC236}">
              <a16:creationId xmlns:a16="http://schemas.microsoft.com/office/drawing/2014/main" id="{00000000-0008-0000-0300-00000F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09" name="AutoShape 27">
          <a:extLst>
            <a:ext uri="{FF2B5EF4-FFF2-40B4-BE49-F238E27FC236}">
              <a16:creationId xmlns:a16="http://schemas.microsoft.com/office/drawing/2014/main" id="{00000000-0008-0000-0300-000011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11" name="AutoShape 26">
          <a:extLst>
            <a:ext uri="{FF2B5EF4-FFF2-40B4-BE49-F238E27FC236}">
              <a16:creationId xmlns:a16="http://schemas.microsoft.com/office/drawing/2014/main" id="{00000000-0008-0000-0300-000013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14</xdr:col>
      <xdr:colOff>171450</xdr:colOff>
      <xdr:row>1</xdr:row>
      <xdr:rowOff>104775</xdr:rowOff>
    </xdr:from>
    <xdr:to>
      <xdr:col>14</xdr:col>
      <xdr:colOff>1114425</xdr:colOff>
      <xdr:row>2</xdr:row>
      <xdr:rowOff>171450</xdr:rowOff>
    </xdr:to>
    <xdr:pic>
      <xdr:nvPicPr>
        <xdr:cNvPr id="70" name="Imagem 69" descr="Resultado de imagem para logo do coren pa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1475" y="295275"/>
          <a:ext cx="94297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64" name="AutoShape 38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65" name="AutoShape 37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66" name="AutoShape 36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67" name="AutoShape 35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68" name="AutoShape 34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69" name="AutoShape 33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1" name="AutoShape 32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" name="AutoShape 31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" name="AutoShape 30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" name="AutoShape 29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" name="AutoShape 28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6" name="AutoShape 27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7" name="AutoShape 26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8" name="AutoShape 38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9" name="AutoShape 37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0" name="AutoShape 36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1" name="AutoShape 35"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" name="AutoShape 34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" name="AutoShape 33"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" name="AutoShape 32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" name="AutoShape 31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" name="AutoShape 30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7" name="AutoShape 29"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8" name="AutoShape 28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9" name="AutoShape 27"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90" name="AutoShape 26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91" name="AutoShape 38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92" name="AutoShape 37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93" name="AutoShape 36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94" name="AutoShape 35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95" name="AutoShape 34">
          <a:extLst>
            <a:ext uri="{FF2B5EF4-FFF2-40B4-BE49-F238E27FC236}">
              <a16:creationId xmlns:a16="http://schemas.microsoft.com/office/drawing/2014/main" id="{00000000-0008-0000-0300-00005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13" name="AutoShape 33">
          <a:extLst>
            <a:ext uri="{FF2B5EF4-FFF2-40B4-BE49-F238E27FC236}">
              <a16:creationId xmlns:a16="http://schemas.microsoft.com/office/drawing/2014/main" id="{00000000-0008-0000-0300-000015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15" name="AutoShape 32">
          <a:extLst>
            <a:ext uri="{FF2B5EF4-FFF2-40B4-BE49-F238E27FC236}">
              <a16:creationId xmlns:a16="http://schemas.microsoft.com/office/drawing/2014/main" id="{00000000-0008-0000-0300-000017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17" name="AutoShape 31">
          <a:extLst>
            <a:ext uri="{FF2B5EF4-FFF2-40B4-BE49-F238E27FC236}">
              <a16:creationId xmlns:a16="http://schemas.microsoft.com/office/drawing/2014/main" id="{00000000-0008-0000-0300-000019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31" name="AutoShape 30">
          <a:extLst>
            <a:ext uri="{FF2B5EF4-FFF2-40B4-BE49-F238E27FC236}">
              <a16:creationId xmlns:a16="http://schemas.microsoft.com/office/drawing/2014/main" id="{00000000-0008-0000-0300-000027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32" name="AutoShape 29">
          <a:extLst>
            <a:ext uri="{FF2B5EF4-FFF2-40B4-BE49-F238E27FC236}">
              <a16:creationId xmlns:a16="http://schemas.microsoft.com/office/drawing/2014/main" id="{00000000-0008-0000-0300-000028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33" name="AutoShape 28">
          <a:extLst>
            <a:ext uri="{FF2B5EF4-FFF2-40B4-BE49-F238E27FC236}">
              <a16:creationId xmlns:a16="http://schemas.microsoft.com/office/drawing/2014/main" id="{00000000-0008-0000-0300-000029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34" name="AutoShape 27">
          <a:extLst>
            <a:ext uri="{FF2B5EF4-FFF2-40B4-BE49-F238E27FC236}">
              <a16:creationId xmlns:a16="http://schemas.microsoft.com/office/drawing/2014/main" id="{00000000-0008-0000-0300-00002A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35" name="AutoShape 26">
          <a:extLst>
            <a:ext uri="{FF2B5EF4-FFF2-40B4-BE49-F238E27FC236}">
              <a16:creationId xmlns:a16="http://schemas.microsoft.com/office/drawing/2014/main" id="{00000000-0008-0000-0300-00002B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314325</xdr:colOff>
          <xdr:row>1</xdr:row>
          <xdr:rowOff>57150</xdr:rowOff>
        </xdr:from>
        <xdr:to>
          <xdr:col>2</xdr:col>
          <xdr:colOff>514350</xdr:colOff>
          <xdr:row>2</xdr:row>
          <xdr:rowOff>209550</xdr:rowOff>
        </xdr:to>
        <xdr:sp macro="" textlink="">
          <xdr:nvSpPr>
            <xdr:cNvPr id="21" name="Object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300-00001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37" name="AutoShape 38">
          <a:extLst>
            <a:ext uri="{FF2B5EF4-FFF2-40B4-BE49-F238E27FC236}">
              <a16:creationId xmlns:a16="http://schemas.microsoft.com/office/drawing/2014/main" id="{00000000-0008-0000-0300-00002D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38" name="AutoShape 37">
          <a:extLst>
            <a:ext uri="{FF2B5EF4-FFF2-40B4-BE49-F238E27FC236}">
              <a16:creationId xmlns:a16="http://schemas.microsoft.com/office/drawing/2014/main" id="{00000000-0008-0000-0300-00002E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39" name="AutoShape 36">
          <a:extLst>
            <a:ext uri="{FF2B5EF4-FFF2-40B4-BE49-F238E27FC236}">
              <a16:creationId xmlns:a16="http://schemas.microsoft.com/office/drawing/2014/main" id="{00000000-0008-0000-0300-00002F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40" name="AutoShape 35">
          <a:extLst>
            <a:ext uri="{FF2B5EF4-FFF2-40B4-BE49-F238E27FC236}">
              <a16:creationId xmlns:a16="http://schemas.microsoft.com/office/drawing/2014/main" id="{00000000-0008-0000-0300-000030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41" name="AutoShape 34">
          <a:extLst>
            <a:ext uri="{FF2B5EF4-FFF2-40B4-BE49-F238E27FC236}">
              <a16:creationId xmlns:a16="http://schemas.microsoft.com/office/drawing/2014/main" id="{00000000-0008-0000-0300-000031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42" name="AutoShape 33">
          <a:extLst>
            <a:ext uri="{FF2B5EF4-FFF2-40B4-BE49-F238E27FC236}">
              <a16:creationId xmlns:a16="http://schemas.microsoft.com/office/drawing/2014/main" id="{00000000-0008-0000-0300-000032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43" name="AutoShape 32">
          <a:extLst>
            <a:ext uri="{FF2B5EF4-FFF2-40B4-BE49-F238E27FC236}">
              <a16:creationId xmlns:a16="http://schemas.microsoft.com/office/drawing/2014/main" id="{00000000-0008-0000-0300-000033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44" name="AutoShape 31">
          <a:extLst>
            <a:ext uri="{FF2B5EF4-FFF2-40B4-BE49-F238E27FC236}">
              <a16:creationId xmlns:a16="http://schemas.microsoft.com/office/drawing/2014/main" id="{00000000-0008-0000-0300-000034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45" name="AutoShape 30">
          <a:extLst>
            <a:ext uri="{FF2B5EF4-FFF2-40B4-BE49-F238E27FC236}">
              <a16:creationId xmlns:a16="http://schemas.microsoft.com/office/drawing/2014/main" id="{00000000-0008-0000-0300-000035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46" name="AutoShape 29">
          <a:extLst>
            <a:ext uri="{FF2B5EF4-FFF2-40B4-BE49-F238E27FC236}">
              <a16:creationId xmlns:a16="http://schemas.microsoft.com/office/drawing/2014/main" id="{00000000-0008-0000-0300-000036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47" name="AutoShape 28">
          <a:extLst>
            <a:ext uri="{FF2B5EF4-FFF2-40B4-BE49-F238E27FC236}">
              <a16:creationId xmlns:a16="http://schemas.microsoft.com/office/drawing/2014/main" id="{00000000-0008-0000-0300-000037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48" name="AutoShape 27">
          <a:extLst>
            <a:ext uri="{FF2B5EF4-FFF2-40B4-BE49-F238E27FC236}">
              <a16:creationId xmlns:a16="http://schemas.microsoft.com/office/drawing/2014/main" id="{00000000-0008-0000-0300-000038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49" name="AutoShape 26">
          <a:extLst>
            <a:ext uri="{FF2B5EF4-FFF2-40B4-BE49-F238E27FC236}">
              <a16:creationId xmlns:a16="http://schemas.microsoft.com/office/drawing/2014/main" id="{00000000-0008-0000-0300-000039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50" name="AutoShape 38">
          <a:extLst>
            <a:ext uri="{FF2B5EF4-FFF2-40B4-BE49-F238E27FC236}">
              <a16:creationId xmlns:a16="http://schemas.microsoft.com/office/drawing/2014/main" id="{00000000-0008-0000-0300-00003A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51" name="AutoShape 37">
          <a:extLst>
            <a:ext uri="{FF2B5EF4-FFF2-40B4-BE49-F238E27FC236}">
              <a16:creationId xmlns:a16="http://schemas.microsoft.com/office/drawing/2014/main" id="{00000000-0008-0000-0300-00003B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52" name="AutoShape 36">
          <a:extLst>
            <a:ext uri="{FF2B5EF4-FFF2-40B4-BE49-F238E27FC236}">
              <a16:creationId xmlns:a16="http://schemas.microsoft.com/office/drawing/2014/main" id="{00000000-0008-0000-0300-00003C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53" name="AutoShape 35">
          <a:extLst>
            <a:ext uri="{FF2B5EF4-FFF2-40B4-BE49-F238E27FC236}">
              <a16:creationId xmlns:a16="http://schemas.microsoft.com/office/drawing/2014/main" id="{00000000-0008-0000-0300-00003D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54" name="AutoShape 34">
          <a:extLst>
            <a:ext uri="{FF2B5EF4-FFF2-40B4-BE49-F238E27FC236}">
              <a16:creationId xmlns:a16="http://schemas.microsoft.com/office/drawing/2014/main" id="{00000000-0008-0000-0300-00003E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55" name="AutoShape 33">
          <a:extLst>
            <a:ext uri="{FF2B5EF4-FFF2-40B4-BE49-F238E27FC236}">
              <a16:creationId xmlns:a16="http://schemas.microsoft.com/office/drawing/2014/main" id="{00000000-0008-0000-0300-00003F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56" name="AutoShape 32">
          <a:extLst>
            <a:ext uri="{FF2B5EF4-FFF2-40B4-BE49-F238E27FC236}">
              <a16:creationId xmlns:a16="http://schemas.microsoft.com/office/drawing/2014/main" id="{00000000-0008-0000-0300-000040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57" name="AutoShape 31">
          <a:extLst>
            <a:ext uri="{FF2B5EF4-FFF2-40B4-BE49-F238E27FC236}">
              <a16:creationId xmlns:a16="http://schemas.microsoft.com/office/drawing/2014/main" id="{00000000-0008-0000-0300-000041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58" name="AutoShape 30">
          <a:extLst>
            <a:ext uri="{FF2B5EF4-FFF2-40B4-BE49-F238E27FC236}">
              <a16:creationId xmlns:a16="http://schemas.microsoft.com/office/drawing/2014/main" id="{00000000-0008-0000-0300-000042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59" name="AutoShape 29">
          <a:extLst>
            <a:ext uri="{FF2B5EF4-FFF2-40B4-BE49-F238E27FC236}">
              <a16:creationId xmlns:a16="http://schemas.microsoft.com/office/drawing/2014/main" id="{00000000-0008-0000-0300-000043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60" name="AutoShape 28">
          <a:extLst>
            <a:ext uri="{FF2B5EF4-FFF2-40B4-BE49-F238E27FC236}">
              <a16:creationId xmlns:a16="http://schemas.microsoft.com/office/drawing/2014/main" id="{00000000-0008-0000-0300-000044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61" name="AutoShape 27">
          <a:extLst>
            <a:ext uri="{FF2B5EF4-FFF2-40B4-BE49-F238E27FC236}">
              <a16:creationId xmlns:a16="http://schemas.microsoft.com/office/drawing/2014/main" id="{00000000-0008-0000-0300-000045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62" name="AutoShape 26">
          <a:extLst>
            <a:ext uri="{FF2B5EF4-FFF2-40B4-BE49-F238E27FC236}">
              <a16:creationId xmlns:a16="http://schemas.microsoft.com/office/drawing/2014/main" id="{00000000-0008-0000-0300-000046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63" name="AutoShape 38">
          <a:extLst>
            <a:ext uri="{FF2B5EF4-FFF2-40B4-BE49-F238E27FC236}">
              <a16:creationId xmlns:a16="http://schemas.microsoft.com/office/drawing/2014/main" id="{00000000-0008-0000-0300-000047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64" name="AutoShape 37">
          <a:extLst>
            <a:ext uri="{FF2B5EF4-FFF2-40B4-BE49-F238E27FC236}">
              <a16:creationId xmlns:a16="http://schemas.microsoft.com/office/drawing/2014/main" id="{00000000-0008-0000-0300-000048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65" name="AutoShape 36">
          <a:extLst>
            <a:ext uri="{FF2B5EF4-FFF2-40B4-BE49-F238E27FC236}">
              <a16:creationId xmlns:a16="http://schemas.microsoft.com/office/drawing/2014/main" id="{00000000-0008-0000-0300-000049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66" name="AutoShape 35">
          <a:extLst>
            <a:ext uri="{FF2B5EF4-FFF2-40B4-BE49-F238E27FC236}">
              <a16:creationId xmlns:a16="http://schemas.microsoft.com/office/drawing/2014/main" id="{00000000-0008-0000-0300-00004A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67" name="AutoShape 34">
          <a:extLst>
            <a:ext uri="{FF2B5EF4-FFF2-40B4-BE49-F238E27FC236}">
              <a16:creationId xmlns:a16="http://schemas.microsoft.com/office/drawing/2014/main" id="{00000000-0008-0000-0300-00004B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68" name="AutoShape 33">
          <a:extLst>
            <a:ext uri="{FF2B5EF4-FFF2-40B4-BE49-F238E27FC236}">
              <a16:creationId xmlns:a16="http://schemas.microsoft.com/office/drawing/2014/main" id="{00000000-0008-0000-0300-00004C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69" name="AutoShape 32">
          <a:extLst>
            <a:ext uri="{FF2B5EF4-FFF2-40B4-BE49-F238E27FC236}">
              <a16:creationId xmlns:a16="http://schemas.microsoft.com/office/drawing/2014/main" id="{00000000-0008-0000-0300-00004D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70" name="AutoShape 31">
          <a:extLst>
            <a:ext uri="{FF2B5EF4-FFF2-40B4-BE49-F238E27FC236}">
              <a16:creationId xmlns:a16="http://schemas.microsoft.com/office/drawing/2014/main" id="{00000000-0008-0000-0300-00004E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71" name="AutoShape 30">
          <a:extLst>
            <a:ext uri="{FF2B5EF4-FFF2-40B4-BE49-F238E27FC236}">
              <a16:creationId xmlns:a16="http://schemas.microsoft.com/office/drawing/2014/main" id="{00000000-0008-0000-0300-00004F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72" name="AutoShape 29">
          <a:extLst>
            <a:ext uri="{FF2B5EF4-FFF2-40B4-BE49-F238E27FC236}">
              <a16:creationId xmlns:a16="http://schemas.microsoft.com/office/drawing/2014/main" id="{00000000-0008-0000-0300-000050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73" name="AutoShape 28">
          <a:extLst>
            <a:ext uri="{FF2B5EF4-FFF2-40B4-BE49-F238E27FC236}">
              <a16:creationId xmlns:a16="http://schemas.microsoft.com/office/drawing/2014/main" id="{00000000-0008-0000-0300-000051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74" name="AutoShape 27">
          <a:extLst>
            <a:ext uri="{FF2B5EF4-FFF2-40B4-BE49-F238E27FC236}">
              <a16:creationId xmlns:a16="http://schemas.microsoft.com/office/drawing/2014/main" id="{00000000-0008-0000-0300-000052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75" name="AutoShape 26">
          <a:extLst>
            <a:ext uri="{FF2B5EF4-FFF2-40B4-BE49-F238E27FC236}">
              <a16:creationId xmlns:a16="http://schemas.microsoft.com/office/drawing/2014/main" id="{00000000-0008-0000-0300-000053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76" name="AutoShape 38">
          <a:extLst>
            <a:ext uri="{FF2B5EF4-FFF2-40B4-BE49-F238E27FC236}">
              <a16:creationId xmlns:a16="http://schemas.microsoft.com/office/drawing/2014/main" id="{00000000-0008-0000-0300-000054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77" name="AutoShape 37">
          <a:extLst>
            <a:ext uri="{FF2B5EF4-FFF2-40B4-BE49-F238E27FC236}">
              <a16:creationId xmlns:a16="http://schemas.microsoft.com/office/drawing/2014/main" id="{00000000-0008-0000-0300-000055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78" name="AutoShape 36">
          <a:extLst>
            <a:ext uri="{FF2B5EF4-FFF2-40B4-BE49-F238E27FC236}">
              <a16:creationId xmlns:a16="http://schemas.microsoft.com/office/drawing/2014/main" id="{00000000-0008-0000-0300-000056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79" name="AutoShape 35">
          <a:extLst>
            <a:ext uri="{FF2B5EF4-FFF2-40B4-BE49-F238E27FC236}">
              <a16:creationId xmlns:a16="http://schemas.microsoft.com/office/drawing/2014/main" id="{00000000-0008-0000-0300-000057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80" name="AutoShape 34">
          <a:extLst>
            <a:ext uri="{FF2B5EF4-FFF2-40B4-BE49-F238E27FC236}">
              <a16:creationId xmlns:a16="http://schemas.microsoft.com/office/drawing/2014/main" id="{00000000-0008-0000-0300-000058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81" name="AutoShape 33">
          <a:extLst>
            <a:ext uri="{FF2B5EF4-FFF2-40B4-BE49-F238E27FC236}">
              <a16:creationId xmlns:a16="http://schemas.microsoft.com/office/drawing/2014/main" id="{00000000-0008-0000-0300-000059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82" name="AutoShape 32">
          <a:extLst>
            <a:ext uri="{FF2B5EF4-FFF2-40B4-BE49-F238E27FC236}">
              <a16:creationId xmlns:a16="http://schemas.microsoft.com/office/drawing/2014/main" id="{00000000-0008-0000-0300-00005A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83" name="AutoShape 31">
          <a:extLst>
            <a:ext uri="{FF2B5EF4-FFF2-40B4-BE49-F238E27FC236}">
              <a16:creationId xmlns:a16="http://schemas.microsoft.com/office/drawing/2014/main" id="{00000000-0008-0000-0300-00005B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84" name="AutoShape 30">
          <a:extLst>
            <a:ext uri="{FF2B5EF4-FFF2-40B4-BE49-F238E27FC236}">
              <a16:creationId xmlns:a16="http://schemas.microsoft.com/office/drawing/2014/main" id="{00000000-0008-0000-0300-00005C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85" name="AutoShape 29">
          <a:extLst>
            <a:ext uri="{FF2B5EF4-FFF2-40B4-BE49-F238E27FC236}">
              <a16:creationId xmlns:a16="http://schemas.microsoft.com/office/drawing/2014/main" id="{00000000-0008-0000-0300-00005D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86" name="AutoShape 28">
          <a:extLst>
            <a:ext uri="{FF2B5EF4-FFF2-40B4-BE49-F238E27FC236}">
              <a16:creationId xmlns:a16="http://schemas.microsoft.com/office/drawing/2014/main" id="{00000000-0008-0000-0300-00005E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87" name="AutoShape 27">
          <a:extLst>
            <a:ext uri="{FF2B5EF4-FFF2-40B4-BE49-F238E27FC236}">
              <a16:creationId xmlns:a16="http://schemas.microsoft.com/office/drawing/2014/main" id="{00000000-0008-0000-0300-00005F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88" name="AutoShape 26">
          <a:extLst>
            <a:ext uri="{FF2B5EF4-FFF2-40B4-BE49-F238E27FC236}">
              <a16:creationId xmlns:a16="http://schemas.microsoft.com/office/drawing/2014/main" id="{00000000-0008-0000-0300-000060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90" name="AutoShape 38">
          <a:extLst>
            <a:ext uri="{FF2B5EF4-FFF2-40B4-BE49-F238E27FC236}">
              <a16:creationId xmlns:a16="http://schemas.microsoft.com/office/drawing/2014/main" id="{00000000-0008-0000-0300-000062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91" name="AutoShape 37">
          <a:extLst>
            <a:ext uri="{FF2B5EF4-FFF2-40B4-BE49-F238E27FC236}">
              <a16:creationId xmlns:a16="http://schemas.microsoft.com/office/drawing/2014/main" id="{00000000-0008-0000-0300-000063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92" name="AutoShape 36">
          <a:extLst>
            <a:ext uri="{FF2B5EF4-FFF2-40B4-BE49-F238E27FC236}">
              <a16:creationId xmlns:a16="http://schemas.microsoft.com/office/drawing/2014/main" id="{00000000-0008-0000-0300-000064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93" name="AutoShape 35">
          <a:extLst>
            <a:ext uri="{FF2B5EF4-FFF2-40B4-BE49-F238E27FC236}">
              <a16:creationId xmlns:a16="http://schemas.microsoft.com/office/drawing/2014/main" id="{00000000-0008-0000-0300-000065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94" name="AutoShape 34">
          <a:extLst>
            <a:ext uri="{FF2B5EF4-FFF2-40B4-BE49-F238E27FC236}">
              <a16:creationId xmlns:a16="http://schemas.microsoft.com/office/drawing/2014/main" id="{00000000-0008-0000-0300-000066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95" name="AutoShape 33">
          <a:extLst>
            <a:ext uri="{FF2B5EF4-FFF2-40B4-BE49-F238E27FC236}">
              <a16:creationId xmlns:a16="http://schemas.microsoft.com/office/drawing/2014/main" id="{00000000-0008-0000-0300-000067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96" name="AutoShape 32">
          <a:extLst>
            <a:ext uri="{FF2B5EF4-FFF2-40B4-BE49-F238E27FC236}">
              <a16:creationId xmlns:a16="http://schemas.microsoft.com/office/drawing/2014/main" id="{00000000-0008-0000-0300-000068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97" name="AutoShape 31">
          <a:extLst>
            <a:ext uri="{FF2B5EF4-FFF2-40B4-BE49-F238E27FC236}">
              <a16:creationId xmlns:a16="http://schemas.microsoft.com/office/drawing/2014/main" id="{00000000-0008-0000-0300-000069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98" name="AutoShape 30">
          <a:extLst>
            <a:ext uri="{FF2B5EF4-FFF2-40B4-BE49-F238E27FC236}">
              <a16:creationId xmlns:a16="http://schemas.microsoft.com/office/drawing/2014/main" id="{00000000-0008-0000-0300-00006A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99" name="AutoShape 29">
          <a:extLst>
            <a:ext uri="{FF2B5EF4-FFF2-40B4-BE49-F238E27FC236}">
              <a16:creationId xmlns:a16="http://schemas.microsoft.com/office/drawing/2014/main" id="{00000000-0008-0000-0300-00006B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00" name="AutoShape 28">
          <a:extLst>
            <a:ext uri="{FF2B5EF4-FFF2-40B4-BE49-F238E27FC236}">
              <a16:creationId xmlns:a16="http://schemas.microsoft.com/office/drawing/2014/main" id="{00000000-0008-0000-0300-00006C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01" name="AutoShape 27">
          <a:extLst>
            <a:ext uri="{FF2B5EF4-FFF2-40B4-BE49-F238E27FC236}">
              <a16:creationId xmlns:a16="http://schemas.microsoft.com/office/drawing/2014/main" id="{00000000-0008-0000-0300-00006D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02" name="AutoShape 26">
          <a:extLst>
            <a:ext uri="{FF2B5EF4-FFF2-40B4-BE49-F238E27FC236}">
              <a16:creationId xmlns:a16="http://schemas.microsoft.com/office/drawing/2014/main" id="{00000000-0008-0000-0300-00006E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03" name="AutoShape 38">
          <a:extLst>
            <a:ext uri="{FF2B5EF4-FFF2-40B4-BE49-F238E27FC236}">
              <a16:creationId xmlns:a16="http://schemas.microsoft.com/office/drawing/2014/main" id="{00000000-0008-0000-0300-00006F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04" name="AutoShape 37">
          <a:extLst>
            <a:ext uri="{FF2B5EF4-FFF2-40B4-BE49-F238E27FC236}">
              <a16:creationId xmlns:a16="http://schemas.microsoft.com/office/drawing/2014/main" id="{00000000-0008-0000-0300-000070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05" name="AutoShape 36">
          <a:extLst>
            <a:ext uri="{FF2B5EF4-FFF2-40B4-BE49-F238E27FC236}">
              <a16:creationId xmlns:a16="http://schemas.microsoft.com/office/drawing/2014/main" id="{00000000-0008-0000-0300-000071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06" name="AutoShape 35">
          <a:extLst>
            <a:ext uri="{FF2B5EF4-FFF2-40B4-BE49-F238E27FC236}">
              <a16:creationId xmlns:a16="http://schemas.microsoft.com/office/drawing/2014/main" id="{00000000-0008-0000-0300-000072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07" name="AutoShape 34">
          <a:extLst>
            <a:ext uri="{FF2B5EF4-FFF2-40B4-BE49-F238E27FC236}">
              <a16:creationId xmlns:a16="http://schemas.microsoft.com/office/drawing/2014/main" id="{00000000-0008-0000-0300-000073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08" name="AutoShape 33">
          <a:extLst>
            <a:ext uri="{FF2B5EF4-FFF2-40B4-BE49-F238E27FC236}">
              <a16:creationId xmlns:a16="http://schemas.microsoft.com/office/drawing/2014/main" id="{00000000-0008-0000-0300-000074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09" name="AutoShape 32">
          <a:extLst>
            <a:ext uri="{FF2B5EF4-FFF2-40B4-BE49-F238E27FC236}">
              <a16:creationId xmlns:a16="http://schemas.microsoft.com/office/drawing/2014/main" id="{00000000-0008-0000-0300-000075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10" name="AutoShape 31">
          <a:extLst>
            <a:ext uri="{FF2B5EF4-FFF2-40B4-BE49-F238E27FC236}">
              <a16:creationId xmlns:a16="http://schemas.microsoft.com/office/drawing/2014/main" id="{00000000-0008-0000-0300-000076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11" name="AutoShape 30">
          <a:extLst>
            <a:ext uri="{FF2B5EF4-FFF2-40B4-BE49-F238E27FC236}">
              <a16:creationId xmlns:a16="http://schemas.microsoft.com/office/drawing/2014/main" id="{00000000-0008-0000-0300-000077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12" name="AutoShape 29">
          <a:extLst>
            <a:ext uri="{FF2B5EF4-FFF2-40B4-BE49-F238E27FC236}">
              <a16:creationId xmlns:a16="http://schemas.microsoft.com/office/drawing/2014/main" id="{00000000-0008-0000-0300-000078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13" name="AutoShape 28">
          <a:extLst>
            <a:ext uri="{FF2B5EF4-FFF2-40B4-BE49-F238E27FC236}">
              <a16:creationId xmlns:a16="http://schemas.microsoft.com/office/drawing/2014/main" id="{00000000-0008-0000-0300-000079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14" name="AutoShape 27">
          <a:extLst>
            <a:ext uri="{FF2B5EF4-FFF2-40B4-BE49-F238E27FC236}">
              <a16:creationId xmlns:a16="http://schemas.microsoft.com/office/drawing/2014/main" id="{00000000-0008-0000-0300-00007A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15" name="AutoShape 26">
          <a:extLst>
            <a:ext uri="{FF2B5EF4-FFF2-40B4-BE49-F238E27FC236}">
              <a16:creationId xmlns:a16="http://schemas.microsoft.com/office/drawing/2014/main" id="{00000000-0008-0000-0300-00007B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16" name="AutoShape 38">
          <a:extLst>
            <a:ext uri="{FF2B5EF4-FFF2-40B4-BE49-F238E27FC236}">
              <a16:creationId xmlns:a16="http://schemas.microsoft.com/office/drawing/2014/main" id="{00000000-0008-0000-0300-00007C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17" name="AutoShape 37">
          <a:extLst>
            <a:ext uri="{FF2B5EF4-FFF2-40B4-BE49-F238E27FC236}">
              <a16:creationId xmlns:a16="http://schemas.microsoft.com/office/drawing/2014/main" id="{00000000-0008-0000-0300-00007D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18" name="AutoShape 36">
          <a:extLst>
            <a:ext uri="{FF2B5EF4-FFF2-40B4-BE49-F238E27FC236}">
              <a16:creationId xmlns:a16="http://schemas.microsoft.com/office/drawing/2014/main" id="{00000000-0008-0000-0300-00007E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19" name="AutoShape 35">
          <a:extLst>
            <a:ext uri="{FF2B5EF4-FFF2-40B4-BE49-F238E27FC236}">
              <a16:creationId xmlns:a16="http://schemas.microsoft.com/office/drawing/2014/main" id="{00000000-0008-0000-0300-00007F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36" name="AutoShape 34">
          <a:extLst>
            <a:ext uri="{FF2B5EF4-FFF2-40B4-BE49-F238E27FC236}">
              <a16:creationId xmlns:a16="http://schemas.microsoft.com/office/drawing/2014/main" id="{00000000-0008-0000-0300-00002C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20" name="AutoShape 33">
          <a:extLst>
            <a:ext uri="{FF2B5EF4-FFF2-40B4-BE49-F238E27FC236}">
              <a16:creationId xmlns:a16="http://schemas.microsoft.com/office/drawing/2014/main" id="{00000000-0008-0000-0300-000080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21" name="AutoShape 32">
          <a:extLst>
            <a:ext uri="{FF2B5EF4-FFF2-40B4-BE49-F238E27FC236}">
              <a16:creationId xmlns:a16="http://schemas.microsoft.com/office/drawing/2014/main" id="{00000000-0008-0000-0300-000081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22" name="AutoShape 31">
          <a:extLst>
            <a:ext uri="{FF2B5EF4-FFF2-40B4-BE49-F238E27FC236}">
              <a16:creationId xmlns:a16="http://schemas.microsoft.com/office/drawing/2014/main" id="{00000000-0008-0000-0300-000082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23" name="AutoShape 30">
          <a:extLst>
            <a:ext uri="{FF2B5EF4-FFF2-40B4-BE49-F238E27FC236}">
              <a16:creationId xmlns:a16="http://schemas.microsoft.com/office/drawing/2014/main" id="{00000000-0008-0000-0300-000083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24" name="AutoShape 29">
          <a:extLst>
            <a:ext uri="{FF2B5EF4-FFF2-40B4-BE49-F238E27FC236}">
              <a16:creationId xmlns:a16="http://schemas.microsoft.com/office/drawing/2014/main" id="{00000000-0008-0000-0300-000084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25" name="AutoShape 28">
          <a:extLst>
            <a:ext uri="{FF2B5EF4-FFF2-40B4-BE49-F238E27FC236}">
              <a16:creationId xmlns:a16="http://schemas.microsoft.com/office/drawing/2014/main" id="{00000000-0008-0000-0300-000085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26" name="AutoShape 27">
          <a:extLst>
            <a:ext uri="{FF2B5EF4-FFF2-40B4-BE49-F238E27FC236}">
              <a16:creationId xmlns:a16="http://schemas.microsoft.com/office/drawing/2014/main" id="{00000000-0008-0000-0300-000086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27" name="AutoShape 26">
          <a:extLst>
            <a:ext uri="{FF2B5EF4-FFF2-40B4-BE49-F238E27FC236}">
              <a16:creationId xmlns:a16="http://schemas.microsoft.com/office/drawing/2014/main" id="{00000000-0008-0000-0300-000087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28" name="AutoShape 38">
          <a:extLst>
            <a:ext uri="{FF2B5EF4-FFF2-40B4-BE49-F238E27FC236}">
              <a16:creationId xmlns:a16="http://schemas.microsoft.com/office/drawing/2014/main" id="{00000000-0008-0000-0300-000088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29" name="AutoShape 37">
          <a:extLst>
            <a:ext uri="{FF2B5EF4-FFF2-40B4-BE49-F238E27FC236}">
              <a16:creationId xmlns:a16="http://schemas.microsoft.com/office/drawing/2014/main" id="{00000000-0008-0000-0300-000089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30" name="AutoShape 36">
          <a:extLst>
            <a:ext uri="{FF2B5EF4-FFF2-40B4-BE49-F238E27FC236}">
              <a16:creationId xmlns:a16="http://schemas.microsoft.com/office/drawing/2014/main" id="{00000000-0008-0000-0300-00008A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31" name="AutoShape 35">
          <a:extLst>
            <a:ext uri="{FF2B5EF4-FFF2-40B4-BE49-F238E27FC236}">
              <a16:creationId xmlns:a16="http://schemas.microsoft.com/office/drawing/2014/main" id="{00000000-0008-0000-0300-00008B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32" name="AutoShape 34">
          <a:extLst>
            <a:ext uri="{FF2B5EF4-FFF2-40B4-BE49-F238E27FC236}">
              <a16:creationId xmlns:a16="http://schemas.microsoft.com/office/drawing/2014/main" id="{00000000-0008-0000-0300-00008C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33" name="AutoShape 33">
          <a:extLst>
            <a:ext uri="{FF2B5EF4-FFF2-40B4-BE49-F238E27FC236}">
              <a16:creationId xmlns:a16="http://schemas.microsoft.com/office/drawing/2014/main" id="{00000000-0008-0000-0300-00008D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34" name="AutoShape 32">
          <a:extLst>
            <a:ext uri="{FF2B5EF4-FFF2-40B4-BE49-F238E27FC236}">
              <a16:creationId xmlns:a16="http://schemas.microsoft.com/office/drawing/2014/main" id="{00000000-0008-0000-0300-00008E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35" name="AutoShape 31">
          <a:extLst>
            <a:ext uri="{FF2B5EF4-FFF2-40B4-BE49-F238E27FC236}">
              <a16:creationId xmlns:a16="http://schemas.microsoft.com/office/drawing/2014/main" id="{00000000-0008-0000-0300-00008F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36" name="AutoShape 30">
          <a:extLst>
            <a:ext uri="{FF2B5EF4-FFF2-40B4-BE49-F238E27FC236}">
              <a16:creationId xmlns:a16="http://schemas.microsoft.com/office/drawing/2014/main" id="{00000000-0008-0000-0300-000090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37" name="AutoShape 29">
          <a:extLst>
            <a:ext uri="{FF2B5EF4-FFF2-40B4-BE49-F238E27FC236}">
              <a16:creationId xmlns:a16="http://schemas.microsoft.com/office/drawing/2014/main" id="{00000000-0008-0000-0300-000091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38" name="AutoShape 28">
          <a:extLst>
            <a:ext uri="{FF2B5EF4-FFF2-40B4-BE49-F238E27FC236}">
              <a16:creationId xmlns:a16="http://schemas.microsoft.com/office/drawing/2014/main" id="{00000000-0008-0000-0300-000092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39" name="AutoShape 27">
          <a:extLst>
            <a:ext uri="{FF2B5EF4-FFF2-40B4-BE49-F238E27FC236}">
              <a16:creationId xmlns:a16="http://schemas.microsoft.com/office/drawing/2014/main" id="{00000000-0008-0000-0300-000093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40" name="AutoShape 26">
          <a:extLst>
            <a:ext uri="{FF2B5EF4-FFF2-40B4-BE49-F238E27FC236}">
              <a16:creationId xmlns:a16="http://schemas.microsoft.com/office/drawing/2014/main" id="{00000000-0008-0000-0300-000094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41" name="AutoShape 38">
          <a:extLst>
            <a:ext uri="{FF2B5EF4-FFF2-40B4-BE49-F238E27FC236}">
              <a16:creationId xmlns:a16="http://schemas.microsoft.com/office/drawing/2014/main" id="{00000000-0008-0000-0300-000095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42" name="AutoShape 37">
          <a:extLst>
            <a:ext uri="{FF2B5EF4-FFF2-40B4-BE49-F238E27FC236}">
              <a16:creationId xmlns:a16="http://schemas.microsoft.com/office/drawing/2014/main" id="{00000000-0008-0000-0300-000096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43" name="AutoShape 36">
          <a:extLst>
            <a:ext uri="{FF2B5EF4-FFF2-40B4-BE49-F238E27FC236}">
              <a16:creationId xmlns:a16="http://schemas.microsoft.com/office/drawing/2014/main" id="{00000000-0008-0000-0300-000097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44" name="AutoShape 35">
          <a:extLst>
            <a:ext uri="{FF2B5EF4-FFF2-40B4-BE49-F238E27FC236}">
              <a16:creationId xmlns:a16="http://schemas.microsoft.com/office/drawing/2014/main" id="{00000000-0008-0000-0300-000098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45" name="AutoShape 34">
          <a:extLst>
            <a:ext uri="{FF2B5EF4-FFF2-40B4-BE49-F238E27FC236}">
              <a16:creationId xmlns:a16="http://schemas.microsoft.com/office/drawing/2014/main" id="{00000000-0008-0000-0300-000099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46" name="AutoShape 33">
          <a:extLst>
            <a:ext uri="{FF2B5EF4-FFF2-40B4-BE49-F238E27FC236}">
              <a16:creationId xmlns:a16="http://schemas.microsoft.com/office/drawing/2014/main" id="{00000000-0008-0000-0300-00009A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47" name="AutoShape 32">
          <a:extLst>
            <a:ext uri="{FF2B5EF4-FFF2-40B4-BE49-F238E27FC236}">
              <a16:creationId xmlns:a16="http://schemas.microsoft.com/office/drawing/2014/main" id="{00000000-0008-0000-0300-00009B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48" name="AutoShape 31">
          <a:extLst>
            <a:ext uri="{FF2B5EF4-FFF2-40B4-BE49-F238E27FC236}">
              <a16:creationId xmlns:a16="http://schemas.microsoft.com/office/drawing/2014/main" id="{00000000-0008-0000-0300-00009C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49" name="AutoShape 30">
          <a:extLst>
            <a:ext uri="{FF2B5EF4-FFF2-40B4-BE49-F238E27FC236}">
              <a16:creationId xmlns:a16="http://schemas.microsoft.com/office/drawing/2014/main" id="{00000000-0008-0000-0300-00009D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50" name="AutoShape 29">
          <a:extLst>
            <a:ext uri="{FF2B5EF4-FFF2-40B4-BE49-F238E27FC236}">
              <a16:creationId xmlns:a16="http://schemas.microsoft.com/office/drawing/2014/main" id="{00000000-0008-0000-0300-00009E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51" name="AutoShape 28">
          <a:extLst>
            <a:ext uri="{FF2B5EF4-FFF2-40B4-BE49-F238E27FC236}">
              <a16:creationId xmlns:a16="http://schemas.microsoft.com/office/drawing/2014/main" id="{00000000-0008-0000-0300-00009F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52" name="AutoShape 27">
          <a:extLst>
            <a:ext uri="{FF2B5EF4-FFF2-40B4-BE49-F238E27FC236}">
              <a16:creationId xmlns:a16="http://schemas.microsoft.com/office/drawing/2014/main" id="{00000000-0008-0000-0300-0000A0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53" name="AutoShape 26">
          <a:extLst>
            <a:ext uri="{FF2B5EF4-FFF2-40B4-BE49-F238E27FC236}">
              <a16:creationId xmlns:a16="http://schemas.microsoft.com/office/drawing/2014/main" id="{00000000-0008-0000-0300-0000A1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54" name="AutoShape 38">
          <a:extLst>
            <a:ext uri="{FF2B5EF4-FFF2-40B4-BE49-F238E27FC236}">
              <a16:creationId xmlns:a16="http://schemas.microsoft.com/office/drawing/2014/main" id="{00000000-0008-0000-0300-0000A2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55" name="AutoShape 37">
          <a:extLst>
            <a:ext uri="{FF2B5EF4-FFF2-40B4-BE49-F238E27FC236}">
              <a16:creationId xmlns:a16="http://schemas.microsoft.com/office/drawing/2014/main" id="{00000000-0008-0000-0300-0000A3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56" name="AutoShape 36">
          <a:extLst>
            <a:ext uri="{FF2B5EF4-FFF2-40B4-BE49-F238E27FC236}">
              <a16:creationId xmlns:a16="http://schemas.microsoft.com/office/drawing/2014/main" id="{00000000-0008-0000-0300-0000A4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57" name="AutoShape 35">
          <a:extLst>
            <a:ext uri="{FF2B5EF4-FFF2-40B4-BE49-F238E27FC236}">
              <a16:creationId xmlns:a16="http://schemas.microsoft.com/office/drawing/2014/main" id="{00000000-0008-0000-0300-0000A5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58" name="AutoShape 34">
          <a:extLst>
            <a:ext uri="{FF2B5EF4-FFF2-40B4-BE49-F238E27FC236}">
              <a16:creationId xmlns:a16="http://schemas.microsoft.com/office/drawing/2014/main" id="{00000000-0008-0000-0300-0000A6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59" name="AutoShape 33">
          <a:extLst>
            <a:ext uri="{FF2B5EF4-FFF2-40B4-BE49-F238E27FC236}">
              <a16:creationId xmlns:a16="http://schemas.microsoft.com/office/drawing/2014/main" id="{00000000-0008-0000-0300-0000A7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60" name="AutoShape 32">
          <a:extLst>
            <a:ext uri="{FF2B5EF4-FFF2-40B4-BE49-F238E27FC236}">
              <a16:creationId xmlns:a16="http://schemas.microsoft.com/office/drawing/2014/main" id="{00000000-0008-0000-0300-0000A8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61" name="AutoShape 31">
          <a:extLst>
            <a:ext uri="{FF2B5EF4-FFF2-40B4-BE49-F238E27FC236}">
              <a16:creationId xmlns:a16="http://schemas.microsoft.com/office/drawing/2014/main" id="{00000000-0008-0000-0300-0000A9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62" name="AutoShape 30">
          <a:extLst>
            <a:ext uri="{FF2B5EF4-FFF2-40B4-BE49-F238E27FC236}">
              <a16:creationId xmlns:a16="http://schemas.microsoft.com/office/drawing/2014/main" id="{00000000-0008-0000-0300-0000AA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63" name="AutoShape 29">
          <a:extLst>
            <a:ext uri="{FF2B5EF4-FFF2-40B4-BE49-F238E27FC236}">
              <a16:creationId xmlns:a16="http://schemas.microsoft.com/office/drawing/2014/main" id="{00000000-0008-0000-0300-0000AB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64" name="AutoShape 28">
          <a:extLst>
            <a:ext uri="{FF2B5EF4-FFF2-40B4-BE49-F238E27FC236}">
              <a16:creationId xmlns:a16="http://schemas.microsoft.com/office/drawing/2014/main" id="{00000000-0008-0000-0300-0000AC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65" name="AutoShape 27">
          <a:extLst>
            <a:ext uri="{FF2B5EF4-FFF2-40B4-BE49-F238E27FC236}">
              <a16:creationId xmlns:a16="http://schemas.microsoft.com/office/drawing/2014/main" id="{00000000-0008-0000-0300-0000AD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66" name="AutoShape 26">
          <a:extLst>
            <a:ext uri="{FF2B5EF4-FFF2-40B4-BE49-F238E27FC236}">
              <a16:creationId xmlns:a16="http://schemas.microsoft.com/office/drawing/2014/main" id="{00000000-0008-0000-0300-0000AE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67" name="AutoShape 38">
          <a:extLst>
            <a:ext uri="{FF2B5EF4-FFF2-40B4-BE49-F238E27FC236}">
              <a16:creationId xmlns:a16="http://schemas.microsoft.com/office/drawing/2014/main" id="{00000000-0008-0000-0300-0000AF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68" name="AutoShape 37">
          <a:extLst>
            <a:ext uri="{FF2B5EF4-FFF2-40B4-BE49-F238E27FC236}">
              <a16:creationId xmlns:a16="http://schemas.microsoft.com/office/drawing/2014/main" id="{00000000-0008-0000-0300-0000B0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69" name="AutoShape 36">
          <a:extLst>
            <a:ext uri="{FF2B5EF4-FFF2-40B4-BE49-F238E27FC236}">
              <a16:creationId xmlns:a16="http://schemas.microsoft.com/office/drawing/2014/main" id="{00000000-0008-0000-0300-0000B1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70" name="AutoShape 35">
          <a:extLst>
            <a:ext uri="{FF2B5EF4-FFF2-40B4-BE49-F238E27FC236}">
              <a16:creationId xmlns:a16="http://schemas.microsoft.com/office/drawing/2014/main" id="{00000000-0008-0000-0300-0000B2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71" name="AutoShape 34">
          <a:extLst>
            <a:ext uri="{FF2B5EF4-FFF2-40B4-BE49-F238E27FC236}">
              <a16:creationId xmlns:a16="http://schemas.microsoft.com/office/drawing/2014/main" id="{00000000-0008-0000-0300-0000B3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72" name="AutoShape 33">
          <a:extLst>
            <a:ext uri="{FF2B5EF4-FFF2-40B4-BE49-F238E27FC236}">
              <a16:creationId xmlns:a16="http://schemas.microsoft.com/office/drawing/2014/main" id="{00000000-0008-0000-0300-0000B4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73" name="AutoShape 32">
          <a:extLst>
            <a:ext uri="{FF2B5EF4-FFF2-40B4-BE49-F238E27FC236}">
              <a16:creationId xmlns:a16="http://schemas.microsoft.com/office/drawing/2014/main" id="{00000000-0008-0000-0300-0000B5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74" name="AutoShape 31">
          <a:extLst>
            <a:ext uri="{FF2B5EF4-FFF2-40B4-BE49-F238E27FC236}">
              <a16:creationId xmlns:a16="http://schemas.microsoft.com/office/drawing/2014/main" id="{00000000-0008-0000-0300-0000B6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75" name="AutoShape 30">
          <a:extLst>
            <a:ext uri="{FF2B5EF4-FFF2-40B4-BE49-F238E27FC236}">
              <a16:creationId xmlns:a16="http://schemas.microsoft.com/office/drawing/2014/main" id="{00000000-0008-0000-0300-0000B7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76" name="AutoShape 29">
          <a:extLst>
            <a:ext uri="{FF2B5EF4-FFF2-40B4-BE49-F238E27FC236}">
              <a16:creationId xmlns:a16="http://schemas.microsoft.com/office/drawing/2014/main" id="{00000000-0008-0000-0300-0000B8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77" name="AutoShape 28">
          <a:extLst>
            <a:ext uri="{FF2B5EF4-FFF2-40B4-BE49-F238E27FC236}">
              <a16:creationId xmlns:a16="http://schemas.microsoft.com/office/drawing/2014/main" id="{00000000-0008-0000-0300-0000B9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78" name="AutoShape 27">
          <a:extLst>
            <a:ext uri="{FF2B5EF4-FFF2-40B4-BE49-F238E27FC236}">
              <a16:creationId xmlns:a16="http://schemas.microsoft.com/office/drawing/2014/main" id="{00000000-0008-0000-0300-0000BA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79" name="AutoShape 26">
          <a:extLst>
            <a:ext uri="{FF2B5EF4-FFF2-40B4-BE49-F238E27FC236}">
              <a16:creationId xmlns:a16="http://schemas.microsoft.com/office/drawing/2014/main" id="{00000000-0008-0000-0300-0000BB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80" name="AutoShape 38">
          <a:extLst>
            <a:ext uri="{FF2B5EF4-FFF2-40B4-BE49-F238E27FC236}">
              <a16:creationId xmlns:a16="http://schemas.microsoft.com/office/drawing/2014/main" id="{00000000-0008-0000-0300-0000BC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81" name="AutoShape 37">
          <a:extLst>
            <a:ext uri="{FF2B5EF4-FFF2-40B4-BE49-F238E27FC236}">
              <a16:creationId xmlns:a16="http://schemas.microsoft.com/office/drawing/2014/main" id="{00000000-0008-0000-0300-0000BD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82" name="AutoShape 36">
          <a:extLst>
            <a:ext uri="{FF2B5EF4-FFF2-40B4-BE49-F238E27FC236}">
              <a16:creationId xmlns:a16="http://schemas.microsoft.com/office/drawing/2014/main" id="{00000000-0008-0000-0300-0000BE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83" name="AutoShape 35">
          <a:extLst>
            <a:ext uri="{FF2B5EF4-FFF2-40B4-BE49-F238E27FC236}">
              <a16:creationId xmlns:a16="http://schemas.microsoft.com/office/drawing/2014/main" id="{00000000-0008-0000-0300-0000BF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84" name="AutoShape 34">
          <a:extLst>
            <a:ext uri="{FF2B5EF4-FFF2-40B4-BE49-F238E27FC236}">
              <a16:creationId xmlns:a16="http://schemas.microsoft.com/office/drawing/2014/main" id="{00000000-0008-0000-0300-0000C0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85" name="AutoShape 33">
          <a:extLst>
            <a:ext uri="{FF2B5EF4-FFF2-40B4-BE49-F238E27FC236}">
              <a16:creationId xmlns:a16="http://schemas.microsoft.com/office/drawing/2014/main" id="{00000000-0008-0000-0300-0000C1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86" name="AutoShape 32">
          <a:extLst>
            <a:ext uri="{FF2B5EF4-FFF2-40B4-BE49-F238E27FC236}">
              <a16:creationId xmlns:a16="http://schemas.microsoft.com/office/drawing/2014/main" id="{00000000-0008-0000-0300-0000C2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87" name="AutoShape 31">
          <a:extLst>
            <a:ext uri="{FF2B5EF4-FFF2-40B4-BE49-F238E27FC236}">
              <a16:creationId xmlns:a16="http://schemas.microsoft.com/office/drawing/2014/main" id="{00000000-0008-0000-0300-0000C3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88" name="AutoShape 30">
          <a:extLst>
            <a:ext uri="{FF2B5EF4-FFF2-40B4-BE49-F238E27FC236}">
              <a16:creationId xmlns:a16="http://schemas.microsoft.com/office/drawing/2014/main" id="{00000000-0008-0000-0300-0000C4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89" name="AutoShape 29">
          <a:extLst>
            <a:ext uri="{FF2B5EF4-FFF2-40B4-BE49-F238E27FC236}">
              <a16:creationId xmlns:a16="http://schemas.microsoft.com/office/drawing/2014/main" id="{00000000-0008-0000-0300-0000C5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90" name="AutoShape 28">
          <a:extLst>
            <a:ext uri="{FF2B5EF4-FFF2-40B4-BE49-F238E27FC236}">
              <a16:creationId xmlns:a16="http://schemas.microsoft.com/office/drawing/2014/main" id="{00000000-0008-0000-0300-0000C6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91" name="AutoShape 27">
          <a:extLst>
            <a:ext uri="{FF2B5EF4-FFF2-40B4-BE49-F238E27FC236}">
              <a16:creationId xmlns:a16="http://schemas.microsoft.com/office/drawing/2014/main" id="{00000000-0008-0000-0300-0000C7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92" name="AutoShape 26">
          <a:extLst>
            <a:ext uri="{FF2B5EF4-FFF2-40B4-BE49-F238E27FC236}">
              <a16:creationId xmlns:a16="http://schemas.microsoft.com/office/drawing/2014/main" id="{00000000-0008-0000-0300-0000C8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93" name="AutoShape 38">
          <a:extLst>
            <a:ext uri="{FF2B5EF4-FFF2-40B4-BE49-F238E27FC236}">
              <a16:creationId xmlns:a16="http://schemas.microsoft.com/office/drawing/2014/main" id="{00000000-0008-0000-0300-0000C9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94" name="AutoShape 37">
          <a:extLst>
            <a:ext uri="{FF2B5EF4-FFF2-40B4-BE49-F238E27FC236}">
              <a16:creationId xmlns:a16="http://schemas.microsoft.com/office/drawing/2014/main" id="{00000000-0008-0000-0300-0000CA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95" name="AutoShape 36">
          <a:extLst>
            <a:ext uri="{FF2B5EF4-FFF2-40B4-BE49-F238E27FC236}">
              <a16:creationId xmlns:a16="http://schemas.microsoft.com/office/drawing/2014/main" id="{00000000-0008-0000-0300-0000CB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96" name="AutoShape 35">
          <a:extLst>
            <a:ext uri="{FF2B5EF4-FFF2-40B4-BE49-F238E27FC236}">
              <a16:creationId xmlns:a16="http://schemas.microsoft.com/office/drawing/2014/main" id="{00000000-0008-0000-0300-0000CC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97" name="AutoShape 34">
          <a:extLst>
            <a:ext uri="{FF2B5EF4-FFF2-40B4-BE49-F238E27FC236}">
              <a16:creationId xmlns:a16="http://schemas.microsoft.com/office/drawing/2014/main" id="{00000000-0008-0000-0300-0000CD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98" name="AutoShape 33">
          <a:extLst>
            <a:ext uri="{FF2B5EF4-FFF2-40B4-BE49-F238E27FC236}">
              <a16:creationId xmlns:a16="http://schemas.microsoft.com/office/drawing/2014/main" id="{00000000-0008-0000-0300-0000CE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99" name="AutoShape 32">
          <a:extLst>
            <a:ext uri="{FF2B5EF4-FFF2-40B4-BE49-F238E27FC236}">
              <a16:creationId xmlns:a16="http://schemas.microsoft.com/office/drawing/2014/main" id="{00000000-0008-0000-0300-0000CF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00" name="AutoShape 31">
          <a:extLst>
            <a:ext uri="{FF2B5EF4-FFF2-40B4-BE49-F238E27FC236}">
              <a16:creationId xmlns:a16="http://schemas.microsoft.com/office/drawing/2014/main" id="{00000000-0008-0000-0300-0000D0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01" name="AutoShape 30">
          <a:extLst>
            <a:ext uri="{FF2B5EF4-FFF2-40B4-BE49-F238E27FC236}">
              <a16:creationId xmlns:a16="http://schemas.microsoft.com/office/drawing/2014/main" id="{00000000-0008-0000-0300-0000D1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02" name="AutoShape 29">
          <a:extLst>
            <a:ext uri="{FF2B5EF4-FFF2-40B4-BE49-F238E27FC236}">
              <a16:creationId xmlns:a16="http://schemas.microsoft.com/office/drawing/2014/main" id="{00000000-0008-0000-0300-0000D2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03" name="AutoShape 28">
          <a:extLst>
            <a:ext uri="{FF2B5EF4-FFF2-40B4-BE49-F238E27FC236}">
              <a16:creationId xmlns:a16="http://schemas.microsoft.com/office/drawing/2014/main" id="{00000000-0008-0000-0300-0000D3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04" name="AutoShape 27">
          <a:extLst>
            <a:ext uri="{FF2B5EF4-FFF2-40B4-BE49-F238E27FC236}">
              <a16:creationId xmlns:a16="http://schemas.microsoft.com/office/drawing/2014/main" id="{00000000-0008-0000-0300-0000D4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05" name="AutoShape 26">
          <a:extLst>
            <a:ext uri="{FF2B5EF4-FFF2-40B4-BE49-F238E27FC236}">
              <a16:creationId xmlns:a16="http://schemas.microsoft.com/office/drawing/2014/main" id="{00000000-0008-0000-0300-0000D5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06" name="AutoShape 38">
          <a:extLst>
            <a:ext uri="{FF2B5EF4-FFF2-40B4-BE49-F238E27FC236}">
              <a16:creationId xmlns:a16="http://schemas.microsoft.com/office/drawing/2014/main" id="{00000000-0008-0000-0300-0000D6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07" name="AutoShape 37">
          <a:extLst>
            <a:ext uri="{FF2B5EF4-FFF2-40B4-BE49-F238E27FC236}">
              <a16:creationId xmlns:a16="http://schemas.microsoft.com/office/drawing/2014/main" id="{00000000-0008-0000-0300-0000D7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08" name="AutoShape 36">
          <a:extLst>
            <a:ext uri="{FF2B5EF4-FFF2-40B4-BE49-F238E27FC236}">
              <a16:creationId xmlns:a16="http://schemas.microsoft.com/office/drawing/2014/main" id="{00000000-0008-0000-0300-0000D8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09" name="AutoShape 35">
          <a:extLst>
            <a:ext uri="{FF2B5EF4-FFF2-40B4-BE49-F238E27FC236}">
              <a16:creationId xmlns:a16="http://schemas.microsoft.com/office/drawing/2014/main" id="{00000000-0008-0000-0300-0000D9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10" name="AutoShape 34">
          <a:extLst>
            <a:ext uri="{FF2B5EF4-FFF2-40B4-BE49-F238E27FC236}">
              <a16:creationId xmlns:a16="http://schemas.microsoft.com/office/drawing/2014/main" id="{00000000-0008-0000-0300-0000DA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11" name="AutoShape 33">
          <a:extLst>
            <a:ext uri="{FF2B5EF4-FFF2-40B4-BE49-F238E27FC236}">
              <a16:creationId xmlns:a16="http://schemas.microsoft.com/office/drawing/2014/main" id="{00000000-0008-0000-0300-0000DB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12" name="AutoShape 32">
          <a:extLst>
            <a:ext uri="{FF2B5EF4-FFF2-40B4-BE49-F238E27FC236}">
              <a16:creationId xmlns:a16="http://schemas.microsoft.com/office/drawing/2014/main" id="{00000000-0008-0000-0300-0000DC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13" name="AutoShape 31">
          <a:extLst>
            <a:ext uri="{FF2B5EF4-FFF2-40B4-BE49-F238E27FC236}">
              <a16:creationId xmlns:a16="http://schemas.microsoft.com/office/drawing/2014/main" id="{00000000-0008-0000-0300-0000DD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14" name="AutoShape 30">
          <a:extLst>
            <a:ext uri="{FF2B5EF4-FFF2-40B4-BE49-F238E27FC236}">
              <a16:creationId xmlns:a16="http://schemas.microsoft.com/office/drawing/2014/main" id="{00000000-0008-0000-0300-0000DE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15" name="AutoShape 29">
          <a:extLst>
            <a:ext uri="{FF2B5EF4-FFF2-40B4-BE49-F238E27FC236}">
              <a16:creationId xmlns:a16="http://schemas.microsoft.com/office/drawing/2014/main" id="{00000000-0008-0000-0300-0000DF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16" name="AutoShape 28">
          <a:extLst>
            <a:ext uri="{FF2B5EF4-FFF2-40B4-BE49-F238E27FC236}">
              <a16:creationId xmlns:a16="http://schemas.microsoft.com/office/drawing/2014/main" id="{00000000-0008-0000-0300-0000E0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17" name="AutoShape 27">
          <a:extLst>
            <a:ext uri="{FF2B5EF4-FFF2-40B4-BE49-F238E27FC236}">
              <a16:creationId xmlns:a16="http://schemas.microsoft.com/office/drawing/2014/main" id="{00000000-0008-0000-0300-0000E1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18" name="AutoShape 26">
          <a:extLst>
            <a:ext uri="{FF2B5EF4-FFF2-40B4-BE49-F238E27FC236}">
              <a16:creationId xmlns:a16="http://schemas.microsoft.com/office/drawing/2014/main" id="{00000000-0008-0000-0300-0000E2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19" name="AutoShape 38">
          <a:extLst>
            <a:ext uri="{FF2B5EF4-FFF2-40B4-BE49-F238E27FC236}">
              <a16:creationId xmlns:a16="http://schemas.microsoft.com/office/drawing/2014/main" id="{00000000-0008-0000-0300-0000E3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20" name="AutoShape 37">
          <a:extLst>
            <a:ext uri="{FF2B5EF4-FFF2-40B4-BE49-F238E27FC236}">
              <a16:creationId xmlns:a16="http://schemas.microsoft.com/office/drawing/2014/main" id="{00000000-0008-0000-0300-0000E4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21" name="AutoShape 36">
          <a:extLst>
            <a:ext uri="{FF2B5EF4-FFF2-40B4-BE49-F238E27FC236}">
              <a16:creationId xmlns:a16="http://schemas.microsoft.com/office/drawing/2014/main" id="{00000000-0008-0000-0300-0000E5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22" name="AutoShape 35">
          <a:extLst>
            <a:ext uri="{FF2B5EF4-FFF2-40B4-BE49-F238E27FC236}">
              <a16:creationId xmlns:a16="http://schemas.microsoft.com/office/drawing/2014/main" id="{00000000-0008-0000-0300-0000E6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23" name="AutoShape 34">
          <a:extLst>
            <a:ext uri="{FF2B5EF4-FFF2-40B4-BE49-F238E27FC236}">
              <a16:creationId xmlns:a16="http://schemas.microsoft.com/office/drawing/2014/main" id="{00000000-0008-0000-0300-0000E7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24" name="AutoShape 33">
          <a:extLst>
            <a:ext uri="{FF2B5EF4-FFF2-40B4-BE49-F238E27FC236}">
              <a16:creationId xmlns:a16="http://schemas.microsoft.com/office/drawing/2014/main" id="{00000000-0008-0000-0300-0000E8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25" name="AutoShape 32">
          <a:extLst>
            <a:ext uri="{FF2B5EF4-FFF2-40B4-BE49-F238E27FC236}">
              <a16:creationId xmlns:a16="http://schemas.microsoft.com/office/drawing/2014/main" id="{00000000-0008-0000-0300-0000E9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26" name="AutoShape 31">
          <a:extLst>
            <a:ext uri="{FF2B5EF4-FFF2-40B4-BE49-F238E27FC236}">
              <a16:creationId xmlns:a16="http://schemas.microsoft.com/office/drawing/2014/main" id="{00000000-0008-0000-0300-0000EA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27" name="AutoShape 30">
          <a:extLst>
            <a:ext uri="{FF2B5EF4-FFF2-40B4-BE49-F238E27FC236}">
              <a16:creationId xmlns:a16="http://schemas.microsoft.com/office/drawing/2014/main" id="{00000000-0008-0000-0300-0000EB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28" name="AutoShape 29">
          <a:extLst>
            <a:ext uri="{FF2B5EF4-FFF2-40B4-BE49-F238E27FC236}">
              <a16:creationId xmlns:a16="http://schemas.microsoft.com/office/drawing/2014/main" id="{00000000-0008-0000-0300-0000EC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29" name="AutoShape 28">
          <a:extLst>
            <a:ext uri="{FF2B5EF4-FFF2-40B4-BE49-F238E27FC236}">
              <a16:creationId xmlns:a16="http://schemas.microsoft.com/office/drawing/2014/main" id="{00000000-0008-0000-0300-0000ED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30" name="AutoShape 27">
          <a:extLst>
            <a:ext uri="{FF2B5EF4-FFF2-40B4-BE49-F238E27FC236}">
              <a16:creationId xmlns:a16="http://schemas.microsoft.com/office/drawing/2014/main" id="{00000000-0008-0000-0300-0000EE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31" name="AutoShape 26">
          <a:extLst>
            <a:ext uri="{FF2B5EF4-FFF2-40B4-BE49-F238E27FC236}">
              <a16:creationId xmlns:a16="http://schemas.microsoft.com/office/drawing/2014/main" id="{00000000-0008-0000-0300-0000EF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32" name="AutoShape 38">
          <a:extLst>
            <a:ext uri="{FF2B5EF4-FFF2-40B4-BE49-F238E27FC236}">
              <a16:creationId xmlns:a16="http://schemas.microsoft.com/office/drawing/2014/main" id="{00000000-0008-0000-0300-0000F0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33" name="AutoShape 37">
          <a:extLst>
            <a:ext uri="{FF2B5EF4-FFF2-40B4-BE49-F238E27FC236}">
              <a16:creationId xmlns:a16="http://schemas.microsoft.com/office/drawing/2014/main" id="{00000000-0008-0000-0300-0000F1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34" name="AutoShape 36">
          <a:extLst>
            <a:ext uri="{FF2B5EF4-FFF2-40B4-BE49-F238E27FC236}">
              <a16:creationId xmlns:a16="http://schemas.microsoft.com/office/drawing/2014/main" id="{00000000-0008-0000-0300-0000F2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35" name="AutoShape 35">
          <a:extLst>
            <a:ext uri="{FF2B5EF4-FFF2-40B4-BE49-F238E27FC236}">
              <a16:creationId xmlns:a16="http://schemas.microsoft.com/office/drawing/2014/main" id="{00000000-0008-0000-0300-0000F3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36" name="AutoShape 34">
          <a:extLst>
            <a:ext uri="{FF2B5EF4-FFF2-40B4-BE49-F238E27FC236}">
              <a16:creationId xmlns:a16="http://schemas.microsoft.com/office/drawing/2014/main" id="{00000000-0008-0000-0300-0000F4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37" name="AutoShape 33">
          <a:extLst>
            <a:ext uri="{FF2B5EF4-FFF2-40B4-BE49-F238E27FC236}">
              <a16:creationId xmlns:a16="http://schemas.microsoft.com/office/drawing/2014/main" id="{00000000-0008-0000-0300-0000F5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38" name="AutoShape 32">
          <a:extLst>
            <a:ext uri="{FF2B5EF4-FFF2-40B4-BE49-F238E27FC236}">
              <a16:creationId xmlns:a16="http://schemas.microsoft.com/office/drawing/2014/main" id="{00000000-0008-0000-0300-0000F6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39" name="AutoShape 31">
          <a:extLst>
            <a:ext uri="{FF2B5EF4-FFF2-40B4-BE49-F238E27FC236}">
              <a16:creationId xmlns:a16="http://schemas.microsoft.com/office/drawing/2014/main" id="{00000000-0008-0000-0300-0000F7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40" name="AutoShape 30">
          <a:extLst>
            <a:ext uri="{FF2B5EF4-FFF2-40B4-BE49-F238E27FC236}">
              <a16:creationId xmlns:a16="http://schemas.microsoft.com/office/drawing/2014/main" id="{00000000-0008-0000-0300-0000F8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41" name="AutoShape 29">
          <a:extLst>
            <a:ext uri="{FF2B5EF4-FFF2-40B4-BE49-F238E27FC236}">
              <a16:creationId xmlns:a16="http://schemas.microsoft.com/office/drawing/2014/main" id="{00000000-0008-0000-0300-0000F9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42" name="AutoShape 28">
          <a:extLst>
            <a:ext uri="{FF2B5EF4-FFF2-40B4-BE49-F238E27FC236}">
              <a16:creationId xmlns:a16="http://schemas.microsoft.com/office/drawing/2014/main" id="{00000000-0008-0000-0300-0000FA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43" name="AutoShape 27">
          <a:extLst>
            <a:ext uri="{FF2B5EF4-FFF2-40B4-BE49-F238E27FC236}">
              <a16:creationId xmlns:a16="http://schemas.microsoft.com/office/drawing/2014/main" id="{00000000-0008-0000-0300-0000FB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44" name="AutoShape 26">
          <a:extLst>
            <a:ext uri="{FF2B5EF4-FFF2-40B4-BE49-F238E27FC236}">
              <a16:creationId xmlns:a16="http://schemas.microsoft.com/office/drawing/2014/main" id="{00000000-0008-0000-0300-0000FC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45" name="AutoShape 38">
          <a:extLst>
            <a:ext uri="{FF2B5EF4-FFF2-40B4-BE49-F238E27FC236}">
              <a16:creationId xmlns:a16="http://schemas.microsoft.com/office/drawing/2014/main" id="{00000000-0008-0000-0300-0000FD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46" name="AutoShape 37">
          <a:extLst>
            <a:ext uri="{FF2B5EF4-FFF2-40B4-BE49-F238E27FC236}">
              <a16:creationId xmlns:a16="http://schemas.microsoft.com/office/drawing/2014/main" id="{00000000-0008-0000-0300-0000FE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47" name="AutoShape 36">
          <a:extLst>
            <a:ext uri="{FF2B5EF4-FFF2-40B4-BE49-F238E27FC236}">
              <a16:creationId xmlns:a16="http://schemas.microsoft.com/office/drawing/2014/main" id="{00000000-0008-0000-0300-0000FF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48" name="AutoShape 35">
          <a:extLst>
            <a:ext uri="{FF2B5EF4-FFF2-40B4-BE49-F238E27FC236}">
              <a16:creationId xmlns:a16="http://schemas.microsoft.com/office/drawing/2014/main" id="{00000000-0008-0000-0300-000000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49" name="AutoShape 34">
          <a:extLst>
            <a:ext uri="{FF2B5EF4-FFF2-40B4-BE49-F238E27FC236}">
              <a16:creationId xmlns:a16="http://schemas.microsoft.com/office/drawing/2014/main" id="{00000000-0008-0000-0300-000001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50" name="AutoShape 33">
          <a:extLst>
            <a:ext uri="{FF2B5EF4-FFF2-40B4-BE49-F238E27FC236}">
              <a16:creationId xmlns:a16="http://schemas.microsoft.com/office/drawing/2014/main" id="{00000000-0008-0000-0300-000002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51" name="AutoShape 32">
          <a:extLst>
            <a:ext uri="{FF2B5EF4-FFF2-40B4-BE49-F238E27FC236}">
              <a16:creationId xmlns:a16="http://schemas.microsoft.com/office/drawing/2014/main" id="{00000000-0008-0000-0300-000003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52" name="AutoShape 31">
          <a:extLst>
            <a:ext uri="{FF2B5EF4-FFF2-40B4-BE49-F238E27FC236}">
              <a16:creationId xmlns:a16="http://schemas.microsoft.com/office/drawing/2014/main" id="{00000000-0008-0000-0300-000004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53" name="AutoShape 30">
          <a:extLst>
            <a:ext uri="{FF2B5EF4-FFF2-40B4-BE49-F238E27FC236}">
              <a16:creationId xmlns:a16="http://schemas.microsoft.com/office/drawing/2014/main" id="{00000000-0008-0000-0300-000005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54" name="AutoShape 29">
          <a:extLst>
            <a:ext uri="{FF2B5EF4-FFF2-40B4-BE49-F238E27FC236}">
              <a16:creationId xmlns:a16="http://schemas.microsoft.com/office/drawing/2014/main" id="{00000000-0008-0000-0300-000006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55" name="AutoShape 28">
          <a:extLst>
            <a:ext uri="{FF2B5EF4-FFF2-40B4-BE49-F238E27FC236}">
              <a16:creationId xmlns:a16="http://schemas.microsoft.com/office/drawing/2014/main" id="{00000000-0008-0000-0300-000007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56" name="AutoShape 27">
          <a:extLst>
            <a:ext uri="{FF2B5EF4-FFF2-40B4-BE49-F238E27FC236}">
              <a16:creationId xmlns:a16="http://schemas.microsoft.com/office/drawing/2014/main" id="{00000000-0008-0000-0300-000008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57" name="AutoShape 26">
          <a:extLst>
            <a:ext uri="{FF2B5EF4-FFF2-40B4-BE49-F238E27FC236}">
              <a16:creationId xmlns:a16="http://schemas.microsoft.com/office/drawing/2014/main" id="{00000000-0008-0000-0300-000009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58" name="AutoShape 38">
          <a:extLst>
            <a:ext uri="{FF2B5EF4-FFF2-40B4-BE49-F238E27FC236}">
              <a16:creationId xmlns:a16="http://schemas.microsoft.com/office/drawing/2014/main" id="{00000000-0008-0000-0300-00000A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59" name="AutoShape 37">
          <a:extLst>
            <a:ext uri="{FF2B5EF4-FFF2-40B4-BE49-F238E27FC236}">
              <a16:creationId xmlns:a16="http://schemas.microsoft.com/office/drawing/2014/main" id="{00000000-0008-0000-0300-00000B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60" name="AutoShape 36">
          <a:extLst>
            <a:ext uri="{FF2B5EF4-FFF2-40B4-BE49-F238E27FC236}">
              <a16:creationId xmlns:a16="http://schemas.microsoft.com/office/drawing/2014/main" id="{00000000-0008-0000-0300-00000C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61" name="AutoShape 35">
          <a:extLst>
            <a:ext uri="{FF2B5EF4-FFF2-40B4-BE49-F238E27FC236}">
              <a16:creationId xmlns:a16="http://schemas.microsoft.com/office/drawing/2014/main" id="{00000000-0008-0000-0300-00000D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62" name="AutoShape 34">
          <a:extLst>
            <a:ext uri="{FF2B5EF4-FFF2-40B4-BE49-F238E27FC236}">
              <a16:creationId xmlns:a16="http://schemas.microsoft.com/office/drawing/2014/main" id="{00000000-0008-0000-0300-00000E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63" name="AutoShape 33">
          <a:extLst>
            <a:ext uri="{FF2B5EF4-FFF2-40B4-BE49-F238E27FC236}">
              <a16:creationId xmlns:a16="http://schemas.microsoft.com/office/drawing/2014/main" id="{00000000-0008-0000-0300-00000F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64" name="AutoShape 32">
          <a:extLst>
            <a:ext uri="{FF2B5EF4-FFF2-40B4-BE49-F238E27FC236}">
              <a16:creationId xmlns:a16="http://schemas.microsoft.com/office/drawing/2014/main" id="{00000000-0008-0000-0300-000010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65" name="AutoShape 31">
          <a:extLst>
            <a:ext uri="{FF2B5EF4-FFF2-40B4-BE49-F238E27FC236}">
              <a16:creationId xmlns:a16="http://schemas.microsoft.com/office/drawing/2014/main" id="{00000000-0008-0000-0300-000011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66" name="AutoShape 30">
          <a:extLst>
            <a:ext uri="{FF2B5EF4-FFF2-40B4-BE49-F238E27FC236}">
              <a16:creationId xmlns:a16="http://schemas.microsoft.com/office/drawing/2014/main" id="{00000000-0008-0000-0300-000012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67" name="AutoShape 29">
          <a:extLst>
            <a:ext uri="{FF2B5EF4-FFF2-40B4-BE49-F238E27FC236}">
              <a16:creationId xmlns:a16="http://schemas.microsoft.com/office/drawing/2014/main" id="{00000000-0008-0000-0300-000013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68" name="AutoShape 28">
          <a:extLst>
            <a:ext uri="{FF2B5EF4-FFF2-40B4-BE49-F238E27FC236}">
              <a16:creationId xmlns:a16="http://schemas.microsoft.com/office/drawing/2014/main" id="{00000000-0008-0000-0300-000014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69" name="AutoShape 27">
          <a:extLst>
            <a:ext uri="{FF2B5EF4-FFF2-40B4-BE49-F238E27FC236}">
              <a16:creationId xmlns:a16="http://schemas.microsoft.com/office/drawing/2014/main" id="{00000000-0008-0000-0300-000015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70" name="AutoShape 26">
          <a:extLst>
            <a:ext uri="{FF2B5EF4-FFF2-40B4-BE49-F238E27FC236}">
              <a16:creationId xmlns:a16="http://schemas.microsoft.com/office/drawing/2014/main" id="{00000000-0008-0000-0300-000016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71" name="AutoShape 38">
          <a:extLst>
            <a:ext uri="{FF2B5EF4-FFF2-40B4-BE49-F238E27FC236}">
              <a16:creationId xmlns:a16="http://schemas.microsoft.com/office/drawing/2014/main" id="{00000000-0008-0000-0300-000017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72" name="AutoShape 37">
          <a:extLst>
            <a:ext uri="{FF2B5EF4-FFF2-40B4-BE49-F238E27FC236}">
              <a16:creationId xmlns:a16="http://schemas.microsoft.com/office/drawing/2014/main" id="{00000000-0008-0000-0300-000018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73" name="AutoShape 36">
          <a:extLst>
            <a:ext uri="{FF2B5EF4-FFF2-40B4-BE49-F238E27FC236}">
              <a16:creationId xmlns:a16="http://schemas.microsoft.com/office/drawing/2014/main" id="{00000000-0008-0000-0300-000019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74" name="AutoShape 35">
          <a:extLst>
            <a:ext uri="{FF2B5EF4-FFF2-40B4-BE49-F238E27FC236}">
              <a16:creationId xmlns:a16="http://schemas.microsoft.com/office/drawing/2014/main" id="{00000000-0008-0000-0300-00001A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75" name="AutoShape 34">
          <a:extLst>
            <a:ext uri="{FF2B5EF4-FFF2-40B4-BE49-F238E27FC236}">
              <a16:creationId xmlns:a16="http://schemas.microsoft.com/office/drawing/2014/main" id="{00000000-0008-0000-0300-00001B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76" name="AutoShape 33">
          <a:extLst>
            <a:ext uri="{FF2B5EF4-FFF2-40B4-BE49-F238E27FC236}">
              <a16:creationId xmlns:a16="http://schemas.microsoft.com/office/drawing/2014/main" id="{00000000-0008-0000-0300-00001C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77" name="AutoShape 32">
          <a:extLst>
            <a:ext uri="{FF2B5EF4-FFF2-40B4-BE49-F238E27FC236}">
              <a16:creationId xmlns:a16="http://schemas.microsoft.com/office/drawing/2014/main" id="{00000000-0008-0000-0300-00001D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78" name="AutoShape 31">
          <a:extLst>
            <a:ext uri="{FF2B5EF4-FFF2-40B4-BE49-F238E27FC236}">
              <a16:creationId xmlns:a16="http://schemas.microsoft.com/office/drawing/2014/main" id="{00000000-0008-0000-0300-00001E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79" name="AutoShape 30">
          <a:extLst>
            <a:ext uri="{FF2B5EF4-FFF2-40B4-BE49-F238E27FC236}">
              <a16:creationId xmlns:a16="http://schemas.microsoft.com/office/drawing/2014/main" id="{00000000-0008-0000-0300-00001F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80" name="AutoShape 29">
          <a:extLst>
            <a:ext uri="{FF2B5EF4-FFF2-40B4-BE49-F238E27FC236}">
              <a16:creationId xmlns:a16="http://schemas.microsoft.com/office/drawing/2014/main" id="{00000000-0008-0000-0300-000020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81" name="AutoShape 28">
          <a:extLst>
            <a:ext uri="{FF2B5EF4-FFF2-40B4-BE49-F238E27FC236}">
              <a16:creationId xmlns:a16="http://schemas.microsoft.com/office/drawing/2014/main" id="{00000000-0008-0000-0300-000021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82" name="AutoShape 27">
          <a:extLst>
            <a:ext uri="{FF2B5EF4-FFF2-40B4-BE49-F238E27FC236}">
              <a16:creationId xmlns:a16="http://schemas.microsoft.com/office/drawing/2014/main" id="{00000000-0008-0000-0300-000022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83" name="AutoShape 26">
          <a:extLst>
            <a:ext uri="{FF2B5EF4-FFF2-40B4-BE49-F238E27FC236}">
              <a16:creationId xmlns:a16="http://schemas.microsoft.com/office/drawing/2014/main" id="{00000000-0008-0000-0300-000023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84" name="AutoShape 38">
          <a:extLst>
            <a:ext uri="{FF2B5EF4-FFF2-40B4-BE49-F238E27FC236}">
              <a16:creationId xmlns:a16="http://schemas.microsoft.com/office/drawing/2014/main" id="{00000000-0008-0000-0300-000024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85" name="AutoShape 37">
          <a:extLst>
            <a:ext uri="{FF2B5EF4-FFF2-40B4-BE49-F238E27FC236}">
              <a16:creationId xmlns:a16="http://schemas.microsoft.com/office/drawing/2014/main" id="{00000000-0008-0000-0300-000025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86" name="AutoShape 36">
          <a:extLst>
            <a:ext uri="{FF2B5EF4-FFF2-40B4-BE49-F238E27FC236}">
              <a16:creationId xmlns:a16="http://schemas.microsoft.com/office/drawing/2014/main" id="{00000000-0008-0000-0300-000026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87" name="AutoShape 35">
          <a:extLst>
            <a:ext uri="{FF2B5EF4-FFF2-40B4-BE49-F238E27FC236}">
              <a16:creationId xmlns:a16="http://schemas.microsoft.com/office/drawing/2014/main" id="{00000000-0008-0000-0300-000027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88" name="AutoShape 34">
          <a:extLst>
            <a:ext uri="{FF2B5EF4-FFF2-40B4-BE49-F238E27FC236}">
              <a16:creationId xmlns:a16="http://schemas.microsoft.com/office/drawing/2014/main" id="{00000000-0008-0000-0300-000028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89" name="AutoShape 33">
          <a:extLst>
            <a:ext uri="{FF2B5EF4-FFF2-40B4-BE49-F238E27FC236}">
              <a16:creationId xmlns:a16="http://schemas.microsoft.com/office/drawing/2014/main" id="{00000000-0008-0000-0300-000029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90" name="AutoShape 32">
          <a:extLst>
            <a:ext uri="{FF2B5EF4-FFF2-40B4-BE49-F238E27FC236}">
              <a16:creationId xmlns:a16="http://schemas.microsoft.com/office/drawing/2014/main" id="{00000000-0008-0000-0300-00002A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91" name="AutoShape 31">
          <a:extLst>
            <a:ext uri="{FF2B5EF4-FFF2-40B4-BE49-F238E27FC236}">
              <a16:creationId xmlns:a16="http://schemas.microsoft.com/office/drawing/2014/main" id="{00000000-0008-0000-0300-00002B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92" name="AutoShape 30">
          <a:extLst>
            <a:ext uri="{FF2B5EF4-FFF2-40B4-BE49-F238E27FC236}">
              <a16:creationId xmlns:a16="http://schemas.microsoft.com/office/drawing/2014/main" id="{00000000-0008-0000-0300-00002C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93" name="AutoShape 29">
          <a:extLst>
            <a:ext uri="{FF2B5EF4-FFF2-40B4-BE49-F238E27FC236}">
              <a16:creationId xmlns:a16="http://schemas.microsoft.com/office/drawing/2014/main" id="{00000000-0008-0000-0300-00002D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94" name="AutoShape 28">
          <a:extLst>
            <a:ext uri="{FF2B5EF4-FFF2-40B4-BE49-F238E27FC236}">
              <a16:creationId xmlns:a16="http://schemas.microsoft.com/office/drawing/2014/main" id="{00000000-0008-0000-0300-00002E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95" name="AutoShape 27">
          <a:extLst>
            <a:ext uri="{FF2B5EF4-FFF2-40B4-BE49-F238E27FC236}">
              <a16:creationId xmlns:a16="http://schemas.microsoft.com/office/drawing/2014/main" id="{00000000-0008-0000-0300-00002F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96" name="AutoShape 26">
          <a:extLst>
            <a:ext uri="{FF2B5EF4-FFF2-40B4-BE49-F238E27FC236}">
              <a16:creationId xmlns:a16="http://schemas.microsoft.com/office/drawing/2014/main" id="{00000000-0008-0000-0300-000030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97" name="AutoShape 38">
          <a:extLst>
            <a:ext uri="{FF2B5EF4-FFF2-40B4-BE49-F238E27FC236}">
              <a16:creationId xmlns:a16="http://schemas.microsoft.com/office/drawing/2014/main" id="{00000000-0008-0000-0300-000031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98" name="AutoShape 37">
          <a:extLst>
            <a:ext uri="{FF2B5EF4-FFF2-40B4-BE49-F238E27FC236}">
              <a16:creationId xmlns:a16="http://schemas.microsoft.com/office/drawing/2014/main" id="{00000000-0008-0000-0300-000032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99" name="AutoShape 36">
          <a:extLst>
            <a:ext uri="{FF2B5EF4-FFF2-40B4-BE49-F238E27FC236}">
              <a16:creationId xmlns:a16="http://schemas.microsoft.com/office/drawing/2014/main" id="{00000000-0008-0000-0300-000033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00" name="AutoShape 35">
          <a:extLst>
            <a:ext uri="{FF2B5EF4-FFF2-40B4-BE49-F238E27FC236}">
              <a16:creationId xmlns:a16="http://schemas.microsoft.com/office/drawing/2014/main" id="{00000000-0008-0000-0300-000034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01" name="AutoShape 34">
          <a:extLst>
            <a:ext uri="{FF2B5EF4-FFF2-40B4-BE49-F238E27FC236}">
              <a16:creationId xmlns:a16="http://schemas.microsoft.com/office/drawing/2014/main" id="{00000000-0008-0000-0300-000035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02" name="AutoShape 33">
          <a:extLst>
            <a:ext uri="{FF2B5EF4-FFF2-40B4-BE49-F238E27FC236}">
              <a16:creationId xmlns:a16="http://schemas.microsoft.com/office/drawing/2014/main" id="{00000000-0008-0000-0300-000036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03" name="AutoShape 32">
          <a:extLst>
            <a:ext uri="{FF2B5EF4-FFF2-40B4-BE49-F238E27FC236}">
              <a16:creationId xmlns:a16="http://schemas.microsoft.com/office/drawing/2014/main" id="{00000000-0008-0000-0300-000037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04" name="AutoShape 31">
          <a:extLst>
            <a:ext uri="{FF2B5EF4-FFF2-40B4-BE49-F238E27FC236}">
              <a16:creationId xmlns:a16="http://schemas.microsoft.com/office/drawing/2014/main" id="{00000000-0008-0000-0300-000038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05" name="AutoShape 30">
          <a:extLst>
            <a:ext uri="{FF2B5EF4-FFF2-40B4-BE49-F238E27FC236}">
              <a16:creationId xmlns:a16="http://schemas.microsoft.com/office/drawing/2014/main" id="{00000000-0008-0000-0300-000039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06" name="AutoShape 29">
          <a:extLst>
            <a:ext uri="{FF2B5EF4-FFF2-40B4-BE49-F238E27FC236}">
              <a16:creationId xmlns:a16="http://schemas.microsoft.com/office/drawing/2014/main" id="{00000000-0008-0000-0300-00003A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07" name="AutoShape 28">
          <a:extLst>
            <a:ext uri="{FF2B5EF4-FFF2-40B4-BE49-F238E27FC236}">
              <a16:creationId xmlns:a16="http://schemas.microsoft.com/office/drawing/2014/main" id="{00000000-0008-0000-0300-00003B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08" name="AutoShape 27">
          <a:extLst>
            <a:ext uri="{FF2B5EF4-FFF2-40B4-BE49-F238E27FC236}">
              <a16:creationId xmlns:a16="http://schemas.microsoft.com/office/drawing/2014/main" id="{00000000-0008-0000-0300-00003C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09" name="AutoShape 26">
          <a:extLst>
            <a:ext uri="{FF2B5EF4-FFF2-40B4-BE49-F238E27FC236}">
              <a16:creationId xmlns:a16="http://schemas.microsoft.com/office/drawing/2014/main" id="{00000000-0008-0000-0300-00003D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10" name="AutoShape 38">
          <a:extLst>
            <a:ext uri="{FF2B5EF4-FFF2-40B4-BE49-F238E27FC236}">
              <a16:creationId xmlns:a16="http://schemas.microsoft.com/office/drawing/2014/main" id="{00000000-0008-0000-0300-00003E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11" name="AutoShape 37">
          <a:extLst>
            <a:ext uri="{FF2B5EF4-FFF2-40B4-BE49-F238E27FC236}">
              <a16:creationId xmlns:a16="http://schemas.microsoft.com/office/drawing/2014/main" id="{00000000-0008-0000-0300-00003F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12" name="AutoShape 36">
          <a:extLst>
            <a:ext uri="{FF2B5EF4-FFF2-40B4-BE49-F238E27FC236}">
              <a16:creationId xmlns:a16="http://schemas.microsoft.com/office/drawing/2014/main" id="{00000000-0008-0000-0300-000040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13" name="AutoShape 35">
          <a:extLst>
            <a:ext uri="{FF2B5EF4-FFF2-40B4-BE49-F238E27FC236}">
              <a16:creationId xmlns:a16="http://schemas.microsoft.com/office/drawing/2014/main" id="{00000000-0008-0000-0300-000041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14" name="AutoShape 34">
          <a:extLst>
            <a:ext uri="{FF2B5EF4-FFF2-40B4-BE49-F238E27FC236}">
              <a16:creationId xmlns:a16="http://schemas.microsoft.com/office/drawing/2014/main" id="{00000000-0008-0000-0300-000042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15" name="AutoShape 33">
          <a:extLst>
            <a:ext uri="{FF2B5EF4-FFF2-40B4-BE49-F238E27FC236}">
              <a16:creationId xmlns:a16="http://schemas.microsoft.com/office/drawing/2014/main" id="{00000000-0008-0000-0300-000043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16" name="AutoShape 32">
          <a:extLst>
            <a:ext uri="{FF2B5EF4-FFF2-40B4-BE49-F238E27FC236}">
              <a16:creationId xmlns:a16="http://schemas.microsoft.com/office/drawing/2014/main" id="{00000000-0008-0000-0300-000044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17" name="AutoShape 31">
          <a:extLst>
            <a:ext uri="{FF2B5EF4-FFF2-40B4-BE49-F238E27FC236}">
              <a16:creationId xmlns:a16="http://schemas.microsoft.com/office/drawing/2014/main" id="{00000000-0008-0000-0300-000045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18" name="AutoShape 30">
          <a:extLst>
            <a:ext uri="{FF2B5EF4-FFF2-40B4-BE49-F238E27FC236}">
              <a16:creationId xmlns:a16="http://schemas.microsoft.com/office/drawing/2014/main" id="{00000000-0008-0000-0300-000046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19" name="AutoShape 29">
          <a:extLst>
            <a:ext uri="{FF2B5EF4-FFF2-40B4-BE49-F238E27FC236}">
              <a16:creationId xmlns:a16="http://schemas.microsoft.com/office/drawing/2014/main" id="{00000000-0008-0000-0300-000047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20" name="AutoShape 28">
          <a:extLst>
            <a:ext uri="{FF2B5EF4-FFF2-40B4-BE49-F238E27FC236}">
              <a16:creationId xmlns:a16="http://schemas.microsoft.com/office/drawing/2014/main" id="{00000000-0008-0000-0300-000048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21" name="AutoShape 27">
          <a:extLst>
            <a:ext uri="{FF2B5EF4-FFF2-40B4-BE49-F238E27FC236}">
              <a16:creationId xmlns:a16="http://schemas.microsoft.com/office/drawing/2014/main" id="{00000000-0008-0000-0300-000049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22" name="AutoShape 26">
          <a:extLst>
            <a:ext uri="{FF2B5EF4-FFF2-40B4-BE49-F238E27FC236}">
              <a16:creationId xmlns:a16="http://schemas.microsoft.com/office/drawing/2014/main" id="{00000000-0008-0000-0300-00004A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24" name="AutoShape 38">
          <a:extLst>
            <a:ext uri="{FF2B5EF4-FFF2-40B4-BE49-F238E27FC236}">
              <a16:creationId xmlns:a16="http://schemas.microsoft.com/office/drawing/2014/main" id="{00000000-0008-0000-0300-00004C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25" name="AutoShape 37">
          <a:extLst>
            <a:ext uri="{FF2B5EF4-FFF2-40B4-BE49-F238E27FC236}">
              <a16:creationId xmlns:a16="http://schemas.microsoft.com/office/drawing/2014/main" id="{00000000-0008-0000-0300-00004D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26" name="AutoShape 36">
          <a:extLst>
            <a:ext uri="{FF2B5EF4-FFF2-40B4-BE49-F238E27FC236}">
              <a16:creationId xmlns:a16="http://schemas.microsoft.com/office/drawing/2014/main" id="{00000000-0008-0000-0300-00004E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27" name="AutoShape 35">
          <a:extLst>
            <a:ext uri="{FF2B5EF4-FFF2-40B4-BE49-F238E27FC236}">
              <a16:creationId xmlns:a16="http://schemas.microsoft.com/office/drawing/2014/main" id="{00000000-0008-0000-0300-00004F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28" name="AutoShape 34">
          <a:extLst>
            <a:ext uri="{FF2B5EF4-FFF2-40B4-BE49-F238E27FC236}">
              <a16:creationId xmlns:a16="http://schemas.microsoft.com/office/drawing/2014/main" id="{00000000-0008-0000-0300-000050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29" name="AutoShape 33">
          <a:extLst>
            <a:ext uri="{FF2B5EF4-FFF2-40B4-BE49-F238E27FC236}">
              <a16:creationId xmlns:a16="http://schemas.microsoft.com/office/drawing/2014/main" id="{00000000-0008-0000-0300-000051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30" name="AutoShape 32">
          <a:extLst>
            <a:ext uri="{FF2B5EF4-FFF2-40B4-BE49-F238E27FC236}">
              <a16:creationId xmlns:a16="http://schemas.microsoft.com/office/drawing/2014/main" id="{00000000-0008-0000-0300-000052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31" name="AutoShape 31">
          <a:extLst>
            <a:ext uri="{FF2B5EF4-FFF2-40B4-BE49-F238E27FC236}">
              <a16:creationId xmlns:a16="http://schemas.microsoft.com/office/drawing/2014/main" id="{00000000-0008-0000-0300-000053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32" name="AutoShape 30">
          <a:extLst>
            <a:ext uri="{FF2B5EF4-FFF2-40B4-BE49-F238E27FC236}">
              <a16:creationId xmlns:a16="http://schemas.microsoft.com/office/drawing/2014/main" id="{00000000-0008-0000-0300-000054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33" name="AutoShape 29">
          <a:extLst>
            <a:ext uri="{FF2B5EF4-FFF2-40B4-BE49-F238E27FC236}">
              <a16:creationId xmlns:a16="http://schemas.microsoft.com/office/drawing/2014/main" id="{00000000-0008-0000-0300-000055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34" name="AutoShape 28">
          <a:extLst>
            <a:ext uri="{FF2B5EF4-FFF2-40B4-BE49-F238E27FC236}">
              <a16:creationId xmlns:a16="http://schemas.microsoft.com/office/drawing/2014/main" id="{00000000-0008-0000-0300-000056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35" name="AutoShape 27">
          <a:extLst>
            <a:ext uri="{FF2B5EF4-FFF2-40B4-BE49-F238E27FC236}">
              <a16:creationId xmlns:a16="http://schemas.microsoft.com/office/drawing/2014/main" id="{00000000-0008-0000-0300-000057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36" name="AutoShape 26">
          <a:extLst>
            <a:ext uri="{FF2B5EF4-FFF2-40B4-BE49-F238E27FC236}">
              <a16:creationId xmlns:a16="http://schemas.microsoft.com/office/drawing/2014/main" id="{00000000-0008-0000-0300-000058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37" name="AutoShape 38">
          <a:extLst>
            <a:ext uri="{FF2B5EF4-FFF2-40B4-BE49-F238E27FC236}">
              <a16:creationId xmlns:a16="http://schemas.microsoft.com/office/drawing/2014/main" id="{00000000-0008-0000-0300-000059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38" name="AutoShape 37">
          <a:extLst>
            <a:ext uri="{FF2B5EF4-FFF2-40B4-BE49-F238E27FC236}">
              <a16:creationId xmlns:a16="http://schemas.microsoft.com/office/drawing/2014/main" id="{00000000-0008-0000-0300-00005A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39" name="AutoShape 36">
          <a:extLst>
            <a:ext uri="{FF2B5EF4-FFF2-40B4-BE49-F238E27FC236}">
              <a16:creationId xmlns:a16="http://schemas.microsoft.com/office/drawing/2014/main" id="{00000000-0008-0000-0300-00005B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40" name="AutoShape 35">
          <a:extLst>
            <a:ext uri="{FF2B5EF4-FFF2-40B4-BE49-F238E27FC236}">
              <a16:creationId xmlns:a16="http://schemas.microsoft.com/office/drawing/2014/main" id="{00000000-0008-0000-0300-00005C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41" name="AutoShape 34">
          <a:extLst>
            <a:ext uri="{FF2B5EF4-FFF2-40B4-BE49-F238E27FC236}">
              <a16:creationId xmlns:a16="http://schemas.microsoft.com/office/drawing/2014/main" id="{00000000-0008-0000-0300-00005D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42" name="AutoShape 33">
          <a:extLst>
            <a:ext uri="{FF2B5EF4-FFF2-40B4-BE49-F238E27FC236}">
              <a16:creationId xmlns:a16="http://schemas.microsoft.com/office/drawing/2014/main" id="{00000000-0008-0000-0300-00005E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43" name="AutoShape 32">
          <a:extLst>
            <a:ext uri="{FF2B5EF4-FFF2-40B4-BE49-F238E27FC236}">
              <a16:creationId xmlns:a16="http://schemas.microsoft.com/office/drawing/2014/main" id="{00000000-0008-0000-0300-00005F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89" name="AutoShape 31">
          <a:extLst>
            <a:ext uri="{FF2B5EF4-FFF2-40B4-BE49-F238E27FC236}">
              <a16:creationId xmlns:a16="http://schemas.microsoft.com/office/drawing/2014/main" id="{00000000-0008-0000-0300-000061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44" name="AutoShape 30">
          <a:extLst>
            <a:ext uri="{FF2B5EF4-FFF2-40B4-BE49-F238E27FC236}">
              <a16:creationId xmlns:a16="http://schemas.microsoft.com/office/drawing/2014/main" id="{00000000-0008-0000-0300-000060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45" name="AutoShape 29">
          <a:extLst>
            <a:ext uri="{FF2B5EF4-FFF2-40B4-BE49-F238E27FC236}">
              <a16:creationId xmlns:a16="http://schemas.microsoft.com/office/drawing/2014/main" id="{00000000-0008-0000-0300-000061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46" name="AutoShape 28">
          <a:extLst>
            <a:ext uri="{FF2B5EF4-FFF2-40B4-BE49-F238E27FC236}">
              <a16:creationId xmlns:a16="http://schemas.microsoft.com/office/drawing/2014/main" id="{00000000-0008-0000-0300-000062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47" name="AutoShape 27">
          <a:extLst>
            <a:ext uri="{FF2B5EF4-FFF2-40B4-BE49-F238E27FC236}">
              <a16:creationId xmlns:a16="http://schemas.microsoft.com/office/drawing/2014/main" id="{00000000-0008-0000-0300-000063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48" name="AutoShape 26">
          <a:extLst>
            <a:ext uri="{FF2B5EF4-FFF2-40B4-BE49-F238E27FC236}">
              <a16:creationId xmlns:a16="http://schemas.microsoft.com/office/drawing/2014/main" id="{00000000-0008-0000-0300-000064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49" name="AutoShape 38">
          <a:extLst>
            <a:ext uri="{FF2B5EF4-FFF2-40B4-BE49-F238E27FC236}">
              <a16:creationId xmlns:a16="http://schemas.microsoft.com/office/drawing/2014/main" id="{00000000-0008-0000-0300-000065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50" name="AutoShape 37">
          <a:extLst>
            <a:ext uri="{FF2B5EF4-FFF2-40B4-BE49-F238E27FC236}">
              <a16:creationId xmlns:a16="http://schemas.microsoft.com/office/drawing/2014/main" id="{00000000-0008-0000-0300-000066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51" name="AutoShape 36">
          <a:extLst>
            <a:ext uri="{FF2B5EF4-FFF2-40B4-BE49-F238E27FC236}">
              <a16:creationId xmlns:a16="http://schemas.microsoft.com/office/drawing/2014/main" id="{00000000-0008-0000-0300-000067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52" name="AutoShape 35">
          <a:extLst>
            <a:ext uri="{FF2B5EF4-FFF2-40B4-BE49-F238E27FC236}">
              <a16:creationId xmlns:a16="http://schemas.microsoft.com/office/drawing/2014/main" id="{00000000-0008-0000-0300-000068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53" name="AutoShape 34">
          <a:extLst>
            <a:ext uri="{FF2B5EF4-FFF2-40B4-BE49-F238E27FC236}">
              <a16:creationId xmlns:a16="http://schemas.microsoft.com/office/drawing/2014/main" id="{00000000-0008-0000-0300-000069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54" name="AutoShape 33">
          <a:extLst>
            <a:ext uri="{FF2B5EF4-FFF2-40B4-BE49-F238E27FC236}">
              <a16:creationId xmlns:a16="http://schemas.microsoft.com/office/drawing/2014/main" id="{00000000-0008-0000-0300-00006A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55" name="AutoShape 32">
          <a:extLst>
            <a:ext uri="{FF2B5EF4-FFF2-40B4-BE49-F238E27FC236}">
              <a16:creationId xmlns:a16="http://schemas.microsoft.com/office/drawing/2014/main" id="{00000000-0008-0000-0300-00006B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56" name="AutoShape 31">
          <a:extLst>
            <a:ext uri="{FF2B5EF4-FFF2-40B4-BE49-F238E27FC236}">
              <a16:creationId xmlns:a16="http://schemas.microsoft.com/office/drawing/2014/main" id="{00000000-0008-0000-0300-00006C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57" name="AutoShape 30">
          <a:extLst>
            <a:ext uri="{FF2B5EF4-FFF2-40B4-BE49-F238E27FC236}">
              <a16:creationId xmlns:a16="http://schemas.microsoft.com/office/drawing/2014/main" id="{00000000-0008-0000-0300-00006D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58" name="AutoShape 29">
          <a:extLst>
            <a:ext uri="{FF2B5EF4-FFF2-40B4-BE49-F238E27FC236}">
              <a16:creationId xmlns:a16="http://schemas.microsoft.com/office/drawing/2014/main" id="{00000000-0008-0000-0300-00006E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59" name="AutoShape 28">
          <a:extLst>
            <a:ext uri="{FF2B5EF4-FFF2-40B4-BE49-F238E27FC236}">
              <a16:creationId xmlns:a16="http://schemas.microsoft.com/office/drawing/2014/main" id="{00000000-0008-0000-0300-00006F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60" name="AutoShape 27">
          <a:extLst>
            <a:ext uri="{FF2B5EF4-FFF2-40B4-BE49-F238E27FC236}">
              <a16:creationId xmlns:a16="http://schemas.microsoft.com/office/drawing/2014/main" id="{00000000-0008-0000-0300-000070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61" name="AutoShape 26">
          <a:extLst>
            <a:ext uri="{FF2B5EF4-FFF2-40B4-BE49-F238E27FC236}">
              <a16:creationId xmlns:a16="http://schemas.microsoft.com/office/drawing/2014/main" id="{00000000-0008-0000-0300-000071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62" name="AutoShape 38">
          <a:extLst>
            <a:ext uri="{FF2B5EF4-FFF2-40B4-BE49-F238E27FC236}">
              <a16:creationId xmlns:a16="http://schemas.microsoft.com/office/drawing/2014/main" id="{00000000-0008-0000-0300-000072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63" name="AutoShape 37">
          <a:extLst>
            <a:ext uri="{FF2B5EF4-FFF2-40B4-BE49-F238E27FC236}">
              <a16:creationId xmlns:a16="http://schemas.microsoft.com/office/drawing/2014/main" id="{00000000-0008-0000-0300-000073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64" name="AutoShape 36">
          <a:extLst>
            <a:ext uri="{FF2B5EF4-FFF2-40B4-BE49-F238E27FC236}">
              <a16:creationId xmlns:a16="http://schemas.microsoft.com/office/drawing/2014/main" id="{00000000-0008-0000-0300-000074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65" name="AutoShape 35">
          <a:extLst>
            <a:ext uri="{FF2B5EF4-FFF2-40B4-BE49-F238E27FC236}">
              <a16:creationId xmlns:a16="http://schemas.microsoft.com/office/drawing/2014/main" id="{00000000-0008-0000-0300-000075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66" name="AutoShape 34">
          <a:extLst>
            <a:ext uri="{FF2B5EF4-FFF2-40B4-BE49-F238E27FC236}">
              <a16:creationId xmlns:a16="http://schemas.microsoft.com/office/drawing/2014/main" id="{00000000-0008-0000-0300-000076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67" name="AutoShape 33">
          <a:extLst>
            <a:ext uri="{FF2B5EF4-FFF2-40B4-BE49-F238E27FC236}">
              <a16:creationId xmlns:a16="http://schemas.microsoft.com/office/drawing/2014/main" id="{00000000-0008-0000-0300-000077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68" name="AutoShape 32">
          <a:extLst>
            <a:ext uri="{FF2B5EF4-FFF2-40B4-BE49-F238E27FC236}">
              <a16:creationId xmlns:a16="http://schemas.microsoft.com/office/drawing/2014/main" id="{00000000-0008-0000-0300-000078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69" name="AutoShape 31">
          <a:extLst>
            <a:ext uri="{FF2B5EF4-FFF2-40B4-BE49-F238E27FC236}">
              <a16:creationId xmlns:a16="http://schemas.microsoft.com/office/drawing/2014/main" id="{00000000-0008-0000-0300-000079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70" name="AutoShape 30">
          <a:extLst>
            <a:ext uri="{FF2B5EF4-FFF2-40B4-BE49-F238E27FC236}">
              <a16:creationId xmlns:a16="http://schemas.microsoft.com/office/drawing/2014/main" id="{00000000-0008-0000-0300-00007A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71" name="AutoShape 29">
          <a:extLst>
            <a:ext uri="{FF2B5EF4-FFF2-40B4-BE49-F238E27FC236}">
              <a16:creationId xmlns:a16="http://schemas.microsoft.com/office/drawing/2014/main" id="{00000000-0008-0000-0300-00007B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72" name="AutoShape 28">
          <a:extLst>
            <a:ext uri="{FF2B5EF4-FFF2-40B4-BE49-F238E27FC236}">
              <a16:creationId xmlns:a16="http://schemas.microsoft.com/office/drawing/2014/main" id="{00000000-0008-0000-0300-00007C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73" name="AutoShape 27">
          <a:extLst>
            <a:ext uri="{FF2B5EF4-FFF2-40B4-BE49-F238E27FC236}">
              <a16:creationId xmlns:a16="http://schemas.microsoft.com/office/drawing/2014/main" id="{00000000-0008-0000-0300-00007D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74" name="AutoShape 26">
          <a:extLst>
            <a:ext uri="{FF2B5EF4-FFF2-40B4-BE49-F238E27FC236}">
              <a16:creationId xmlns:a16="http://schemas.microsoft.com/office/drawing/2014/main" id="{00000000-0008-0000-0300-00007E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75" name="AutoShape 38">
          <a:extLst>
            <a:ext uri="{FF2B5EF4-FFF2-40B4-BE49-F238E27FC236}">
              <a16:creationId xmlns:a16="http://schemas.microsoft.com/office/drawing/2014/main" id="{00000000-0008-0000-0300-00007F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76" name="AutoShape 37">
          <a:extLst>
            <a:ext uri="{FF2B5EF4-FFF2-40B4-BE49-F238E27FC236}">
              <a16:creationId xmlns:a16="http://schemas.microsoft.com/office/drawing/2014/main" id="{00000000-0008-0000-0300-000080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77" name="AutoShape 36">
          <a:extLst>
            <a:ext uri="{FF2B5EF4-FFF2-40B4-BE49-F238E27FC236}">
              <a16:creationId xmlns:a16="http://schemas.microsoft.com/office/drawing/2014/main" id="{00000000-0008-0000-0300-000081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78" name="AutoShape 35">
          <a:extLst>
            <a:ext uri="{FF2B5EF4-FFF2-40B4-BE49-F238E27FC236}">
              <a16:creationId xmlns:a16="http://schemas.microsoft.com/office/drawing/2014/main" id="{00000000-0008-0000-0300-000082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79" name="AutoShape 34">
          <a:extLst>
            <a:ext uri="{FF2B5EF4-FFF2-40B4-BE49-F238E27FC236}">
              <a16:creationId xmlns:a16="http://schemas.microsoft.com/office/drawing/2014/main" id="{00000000-0008-0000-0300-000083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80" name="AutoShape 33">
          <a:extLst>
            <a:ext uri="{FF2B5EF4-FFF2-40B4-BE49-F238E27FC236}">
              <a16:creationId xmlns:a16="http://schemas.microsoft.com/office/drawing/2014/main" id="{00000000-0008-0000-0300-000084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81" name="AutoShape 32">
          <a:extLst>
            <a:ext uri="{FF2B5EF4-FFF2-40B4-BE49-F238E27FC236}">
              <a16:creationId xmlns:a16="http://schemas.microsoft.com/office/drawing/2014/main" id="{00000000-0008-0000-0300-000085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82" name="AutoShape 31">
          <a:extLst>
            <a:ext uri="{FF2B5EF4-FFF2-40B4-BE49-F238E27FC236}">
              <a16:creationId xmlns:a16="http://schemas.microsoft.com/office/drawing/2014/main" id="{00000000-0008-0000-0300-000086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83" name="AutoShape 30">
          <a:extLst>
            <a:ext uri="{FF2B5EF4-FFF2-40B4-BE49-F238E27FC236}">
              <a16:creationId xmlns:a16="http://schemas.microsoft.com/office/drawing/2014/main" id="{00000000-0008-0000-0300-000087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84" name="AutoShape 29">
          <a:extLst>
            <a:ext uri="{FF2B5EF4-FFF2-40B4-BE49-F238E27FC236}">
              <a16:creationId xmlns:a16="http://schemas.microsoft.com/office/drawing/2014/main" id="{00000000-0008-0000-0300-000088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85" name="AutoShape 28">
          <a:extLst>
            <a:ext uri="{FF2B5EF4-FFF2-40B4-BE49-F238E27FC236}">
              <a16:creationId xmlns:a16="http://schemas.microsoft.com/office/drawing/2014/main" id="{00000000-0008-0000-0300-000089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86" name="AutoShape 27">
          <a:extLst>
            <a:ext uri="{FF2B5EF4-FFF2-40B4-BE49-F238E27FC236}">
              <a16:creationId xmlns:a16="http://schemas.microsoft.com/office/drawing/2014/main" id="{00000000-0008-0000-0300-00008A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87" name="AutoShape 26">
          <a:extLst>
            <a:ext uri="{FF2B5EF4-FFF2-40B4-BE49-F238E27FC236}">
              <a16:creationId xmlns:a16="http://schemas.microsoft.com/office/drawing/2014/main" id="{00000000-0008-0000-0300-00008B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88" name="AutoShape 38">
          <a:extLst>
            <a:ext uri="{FF2B5EF4-FFF2-40B4-BE49-F238E27FC236}">
              <a16:creationId xmlns:a16="http://schemas.microsoft.com/office/drawing/2014/main" id="{00000000-0008-0000-0300-00008C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89" name="AutoShape 37">
          <a:extLst>
            <a:ext uri="{FF2B5EF4-FFF2-40B4-BE49-F238E27FC236}">
              <a16:creationId xmlns:a16="http://schemas.microsoft.com/office/drawing/2014/main" id="{00000000-0008-0000-0300-00008D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90" name="AutoShape 36">
          <a:extLst>
            <a:ext uri="{FF2B5EF4-FFF2-40B4-BE49-F238E27FC236}">
              <a16:creationId xmlns:a16="http://schemas.microsoft.com/office/drawing/2014/main" id="{00000000-0008-0000-0300-00008E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91" name="AutoShape 35">
          <a:extLst>
            <a:ext uri="{FF2B5EF4-FFF2-40B4-BE49-F238E27FC236}">
              <a16:creationId xmlns:a16="http://schemas.microsoft.com/office/drawing/2014/main" id="{00000000-0008-0000-0300-00008F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92" name="AutoShape 34">
          <a:extLst>
            <a:ext uri="{FF2B5EF4-FFF2-40B4-BE49-F238E27FC236}">
              <a16:creationId xmlns:a16="http://schemas.microsoft.com/office/drawing/2014/main" id="{00000000-0008-0000-0300-000090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93" name="AutoShape 33">
          <a:extLst>
            <a:ext uri="{FF2B5EF4-FFF2-40B4-BE49-F238E27FC236}">
              <a16:creationId xmlns:a16="http://schemas.microsoft.com/office/drawing/2014/main" id="{00000000-0008-0000-0300-000091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94" name="AutoShape 32">
          <a:extLst>
            <a:ext uri="{FF2B5EF4-FFF2-40B4-BE49-F238E27FC236}">
              <a16:creationId xmlns:a16="http://schemas.microsoft.com/office/drawing/2014/main" id="{00000000-0008-0000-0300-000092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95" name="AutoShape 31">
          <a:extLst>
            <a:ext uri="{FF2B5EF4-FFF2-40B4-BE49-F238E27FC236}">
              <a16:creationId xmlns:a16="http://schemas.microsoft.com/office/drawing/2014/main" id="{00000000-0008-0000-0300-000093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96" name="AutoShape 30">
          <a:extLst>
            <a:ext uri="{FF2B5EF4-FFF2-40B4-BE49-F238E27FC236}">
              <a16:creationId xmlns:a16="http://schemas.microsoft.com/office/drawing/2014/main" id="{00000000-0008-0000-0300-000094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97" name="AutoShape 29">
          <a:extLst>
            <a:ext uri="{FF2B5EF4-FFF2-40B4-BE49-F238E27FC236}">
              <a16:creationId xmlns:a16="http://schemas.microsoft.com/office/drawing/2014/main" id="{00000000-0008-0000-0300-000095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98" name="AutoShape 28">
          <a:extLst>
            <a:ext uri="{FF2B5EF4-FFF2-40B4-BE49-F238E27FC236}">
              <a16:creationId xmlns:a16="http://schemas.microsoft.com/office/drawing/2014/main" id="{00000000-0008-0000-0300-000096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99" name="AutoShape 27">
          <a:extLst>
            <a:ext uri="{FF2B5EF4-FFF2-40B4-BE49-F238E27FC236}">
              <a16:creationId xmlns:a16="http://schemas.microsoft.com/office/drawing/2014/main" id="{00000000-0008-0000-0300-000097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00" name="AutoShape 26">
          <a:extLst>
            <a:ext uri="{FF2B5EF4-FFF2-40B4-BE49-F238E27FC236}">
              <a16:creationId xmlns:a16="http://schemas.microsoft.com/office/drawing/2014/main" id="{00000000-0008-0000-0300-000098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01" name="AutoShape 38">
          <a:extLst>
            <a:ext uri="{FF2B5EF4-FFF2-40B4-BE49-F238E27FC236}">
              <a16:creationId xmlns:a16="http://schemas.microsoft.com/office/drawing/2014/main" id="{00000000-0008-0000-0300-000099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02" name="AutoShape 37">
          <a:extLst>
            <a:ext uri="{FF2B5EF4-FFF2-40B4-BE49-F238E27FC236}">
              <a16:creationId xmlns:a16="http://schemas.microsoft.com/office/drawing/2014/main" id="{00000000-0008-0000-0300-00009A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03" name="AutoShape 36">
          <a:extLst>
            <a:ext uri="{FF2B5EF4-FFF2-40B4-BE49-F238E27FC236}">
              <a16:creationId xmlns:a16="http://schemas.microsoft.com/office/drawing/2014/main" id="{00000000-0008-0000-0300-00009B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04" name="AutoShape 35">
          <a:extLst>
            <a:ext uri="{FF2B5EF4-FFF2-40B4-BE49-F238E27FC236}">
              <a16:creationId xmlns:a16="http://schemas.microsoft.com/office/drawing/2014/main" id="{00000000-0008-0000-0300-00009C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05" name="AutoShape 34">
          <a:extLst>
            <a:ext uri="{FF2B5EF4-FFF2-40B4-BE49-F238E27FC236}">
              <a16:creationId xmlns:a16="http://schemas.microsoft.com/office/drawing/2014/main" id="{00000000-0008-0000-0300-00009D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06" name="AutoShape 33">
          <a:extLst>
            <a:ext uri="{FF2B5EF4-FFF2-40B4-BE49-F238E27FC236}">
              <a16:creationId xmlns:a16="http://schemas.microsoft.com/office/drawing/2014/main" id="{00000000-0008-0000-0300-00009E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07" name="AutoShape 32">
          <a:extLst>
            <a:ext uri="{FF2B5EF4-FFF2-40B4-BE49-F238E27FC236}">
              <a16:creationId xmlns:a16="http://schemas.microsoft.com/office/drawing/2014/main" id="{00000000-0008-0000-0300-00009F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08" name="AutoShape 31">
          <a:extLst>
            <a:ext uri="{FF2B5EF4-FFF2-40B4-BE49-F238E27FC236}">
              <a16:creationId xmlns:a16="http://schemas.microsoft.com/office/drawing/2014/main" id="{00000000-0008-0000-0300-0000A0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09" name="AutoShape 30">
          <a:extLst>
            <a:ext uri="{FF2B5EF4-FFF2-40B4-BE49-F238E27FC236}">
              <a16:creationId xmlns:a16="http://schemas.microsoft.com/office/drawing/2014/main" id="{00000000-0008-0000-0300-0000A1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10" name="AutoShape 29">
          <a:extLst>
            <a:ext uri="{FF2B5EF4-FFF2-40B4-BE49-F238E27FC236}">
              <a16:creationId xmlns:a16="http://schemas.microsoft.com/office/drawing/2014/main" id="{00000000-0008-0000-0300-0000A2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11" name="AutoShape 28">
          <a:extLst>
            <a:ext uri="{FF2B5EF4-FFF2-40B4-BE49-F238E27FC236}">
              <a16:creationId xmlns:a16="http://schemas.microsoft.com/office/drawing/2014/main" id="{00000000-0008-0000-0300-0000A3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12" name="AutoShape 27">
          <a:extLst>
            <a:ext uri="{FF2B5EF4-FFF2-40B4-BE49-F238E27FC236}">
              <a16:creationId xmlns:a16="http://schemas.microsoft.com/office/drawing/2014/main" id="{00000000-0008-0000-0300-0000A4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13" name="AutoShape 26">
          <a:extLst>
            <a:ext uri="{FF2B5EF4-FFF2-40B4-BE49-F238E27FC236}">
              <a16:creationId xmlns:a16="http://schemas.microsoft.com/office/drawing/2014/main" id="{00000000-0008-0000-0300-0000A5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14" name="AutoShape 38">
          <a:extLst>
            <a:ext uri="{FF2B5EF4-FFF2-40B4-BE49-F238E27FC236}">
              <a16:creationId xmlns:a16="http://schemas.microsoft.com/office/drawing/2014/main" id="{00000000-0008-0000-0300-0000A6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15" name="AutoShape 37">
          <a:extLst>
            <a:ext uri="{FF2B5EF4-FFF2-40B4-BE49-F238E27FC236}">
              <a16:creationId xmlns:a16="http://schemas.microsoft.com/office/drawing/2014/main" id="{00000000-0008-0000-0300-0000A7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16" name="AutoShape 36">
          <a:extLst>
            <a:ext uri="{FF2B5EF4-FFF2-40B4-BE49-F238E27FC236}">
              <a16:creationId xmlns:a16="http://schemas.microsoft.com/office/drawing/2014/main" id="{00000000-0008-0000-0300-0000A8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17" name="AutoShape 35">
          <a:extLst>
            <a:ext uri="{FF2B5EF4-FFF2-40B4-BE49-F238E27FC236}">
              <a16:creationId xmlns:a16="http://schemas.microsoft.com/office/drawing/2014/main" id="{00000000-0008-0000-0300-0000A9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18" name="AutoShape 34">
          <a:extLst>
            <a:ext uri="{FF2B5EF4-FFF2-40B4-BE49-F238E27FC236}">
              <a16:creationId xmlns:a16="http://schemas.microsoft.com/office/drawing/2014/main" id="{00000000-0008-0000-0300-0000AA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19" name="AutoShape 33">
          <a:extLst>
            <a:ext uri="{FF2B5EF4-FFF2-40B4-BE49-F238E27FC236}">
              <a16:creationId xmlns:a16="http://schemas.microsoft.com/office/drawing/2014/main" id="{00000000-0008-0000-0300-0000AB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20" name="AutoShape 32">
          <a:extLst>
            <a:ext uri="{FF2B5EF4-FFF2-40B4-BE49-F238E27FC236}">
              <a16:creationId xmlns:a16="http://schemas.microsoft.com/office/drawing/2014/main" id="{00000000-0008-0000-0300-0000AC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21" name="AutoShape 31">
          <a:extLst>
            <a:ext uri="{FF2B5EF4-FFF2-40B4-BE49-F238E27FC236}">
              <a16:creationId xmlns:a16="http://schemas.microsoft.com/office/drawing/2014/main" id="{00000000-0008-0000-0300-0000AD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22" name="AutoShape 30">
          <a:extLst>
            <a:ext uri="{FF2B5EF4-FFF2-40B4-BE49-F238E27FC236}">
              <a16:creationId xmlns:a16="http://schemas.microsoft.com/office/drawing/2014/main" id="{00000000-0008-0000-0300-0000AE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23" name="AutoShape 29">
          <a:extLst>
            <a:ext uri="{FF2B5EF4-FFF2-40B4-BE49-F238E27FC236}">
              <a16:creationId xmlns:a16="http://schemas.microsoft.com/office/drawing/2014/main" id="{00000000-0008-0000-0300-0000AF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24" name="AutoShape 28">
          <a:extLst>
            <a:ext uri="{FF2B5EF4-FFF2-40B4-BE49-F238E27FC236}">
              <a16:creationId xmlns:a16="http://schemas.microsoft.com/office/drawing/2014/main" id="{00000000-0008-0000-0300-0000B0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25" name="AutoShape 27">
          <a:extLst>
            <a:ext uri="{FF2B5EF4-FFF2-40B4-BE49-F238E27FC236}">
              <a16:creationId xmlns:a16="http://schemas.microsoft.com/office/drawing/2014/main" id="{00000000-0008-0000-0300-0000B1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26" name="AutoShape 26">
          <a:extLst>
            <a:ext uri="{FF2B5EF4-FFF2-40B4-BE49-F238E27FC236}">
              <a16:creationId xmlns:a16="http://schemas.microsoft.com/office/drawing/2014/main" id="{00000000-0008-0000-0300-0000B2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27" name="AutoShape 38">
          <a:extLst>
            <a:ext uri="{FF2B5EF4-FFF2-40B4-BE49-F238E27FC236}">
              <a16:creationId xmlns:a16="http://schemas.microsoft.com/office/drawing/2014/main" id="{00000000-0008-0000-0300-0000B3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28" name="AutoShape 37">
          <a:extLst>
            <a:ext uri="{FF2B5EF4-FFF2-40B4-BE49-F238E27FC236}">
              <a16:creationId xmlns:a16="http://schemas.microsoft.com/office/drawing/2014/main" id="{00000000-0008-0000-0300-0000B4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29" name="AutoShape 36">
          <a:extLst>
            <a:ext uri="{FF2B5EF4-FFF2-40B4-BE49-F238E27FC236}">
              <a16:creationId xmlns:a16="http://schemas.microsoft.com/office/drawing/2014/main" id="{00000000-0008-0000-0300-0000B5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30" name="AutoShape 35">
          <a:extLst>
            <a:ext uri="{FF2B5EF4-FFF2-40B4-BE49-F238E27FC236}">
              <a16:creationId xmlns:a16="http://schemas.microsoft.com/office/drawing/2014/main" id="{00000000-0008-0000-0300-0000B6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31" name="AutoShape 34">
          <a:extLst>
            <a:ext uri="{FF2B5EF4-FFF2-40B4-BE49-F238E27FC236}">
              <a16:creationId xmlns:a16="http://schemas.microsoft.com/office/drawing/2014/main" id="{00000000-0008-0000-0300-0000B7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32" name="AutoShape 33">
          <a:extLst>
            <a:ext uri="{FF2B5EF4-FFF2-40B4-BE49-F238E27FC236}">
              <a16:creationId xmlns:a16="http://schemas.microsoft.com/office/drawing/2014/main" id="{00000000-0008-0000-0300-0000B8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33" name="AutoShape 32">
          <a:extLst>
            <a:ext uri="{FF2B5EF4-FFF2-40B4-BE49-F238E27FC236}">
              <a16:creationId xmlns:a16="http://schemas.microsoft.com/office/drawing/2014/main" id="{00000000-0008-0000-0300-0000B9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34" name="AutoShape 31">
          <a:extLst>
            <a:ext uri="{FF2B5EF4-FFF2-40B4-BE49-F238E27FC236}">
              <a16:creationId xmlns:a16="http://schemas.microsoft.com/office/drawing/2014/main" id="{00000000-0008-0000-0300-0000BA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35" name="AutoShape 30">
          <a:extLst>
            <a:ext uri="{FF2B5EF4-FFF2-40B4-BE49-F238E27FC236}">
              <a16:creationId xmlns:a16="http://schemas.microsoft.com/office/drawing/2014/main" id="{00000000-0008-0000-0300-0000BB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36" name="AutoShape 29">
          <a:extLst>
            <a:ext uri="{FF2B5EF4-FFF2-40B4-BE49-F238E27FC236}">
              <a16:creationId xmlns:a16="http://schemas.microsoft.com/office/drawing/2014/main" id="{00000000-0008-0000-0300-0000BC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37" name="AutoShape 28">
          <a:extLst>
            <a:ext uri="{FF2B5EF4-FFF2-40B4-BE49-F238E27FC236}">
              <a16:creationId xmlns:a16="http://schemas.microsoft.com/office/drawing/2014/main" id="{00000000-0008-0000-0300-0000BD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38" name="AutoShape 27">
          <a:extLst>
            <a:ext uri="{FF2B5EF4-FFF2-40B4-BE49-F238E27FC236}">
              <a16:creationId xmlns:a16="http://schemas.microsoft.com/office/drawing/2014/main" id="{00000000-0008-0000-0300-0000BE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39" name="AutoShape 26">
          <a:extLst>
            <a:ext uri="{FF2B5EF4-FFF2-40B4-BE49-F238E27FC236}">
              <a16:creationId xmlns:a16="http://schemas.microsoft.com/office/drawing/2014/main" id="{00000000-0008-0000-0300-0000BF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40" name="AutoShape 38">
          <a:extLst>
            <a:ext uri="{FF2B5EF4-FFF2-40B4-BE49-F238E27FC236}">
              <a16:creationId xmlns:a16="http://schemas.microsoft.com/office/drawing/2014/main" id="{00000000-0008-0000-0300-0000C0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41" name="AutoShape 37">
          <a:extLst>
            <a:ext uri="{FF2B5EF4-FFF2-40B4-BE49-F238E27FC236}">
              <a16:creationId xmlns:a16="http://schemas.microsoft.com/office/drawing/2014/main" id="{00000000-0008-0000-0300-0000C1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42" name="AutoShape 36">
          <a:extLst>
            <a:ext uri="{FF2B5EF4-FFF2-40B4-BE49-F238E27FC236}">
              <a16:creationId xmlns:a16="http://schemas.microsoft.com/office/drawing/2014/main" id="{00000000-0008-0000-0300-0000C2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43" name="AutoShape 35">
          <a:extLst>
            <a:ext uri="{FF2B5EF4-FFF2-40B4-BE49-F238E27FC236}">
              <a16:creationId xmlns:a16="http://schemas.microsoft.com/office/drawing/2014/main" id="{00000000-0008-0000-0300-0000C3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44" name="AutoShape 34">
          <a:extLst>
            <a:ext uri="{FF2B5EF4-FFF2-40B4-BE49-F238E27FC236}">
              <a16:creationId xmlns:a16="http://schemas.microsoft.com/office/drawing/2014/main" id="{00000000-0008-0000-0300-0000C4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45" name="AutoShape 33">
          <a:extLst>
            <a:ext uri="{FF2B5EF4-FFF2-40B4-BE49-F238E27FC236}">
              <a16:creationId xmlns:a16="http://schemas.microsoft.com/office/drawing/2014/main" id="{00000000-0008-0000-0300-0000C5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46" name="AutoShape 32">
          <a:extLst>
            <a:ext uri="{FF2B5EF4-FFF2-40B4-BE49-F238E27FC236}">
              <a16:creationId xmlns:a16="http://schemas.microsoft.com/office/drawing/2014/main" id="{00000000-0008-0000-0300-0000C6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47" name="AutoShape 31">
          <a:extLst>
            <a:ext uri="{FF2B5EF4-FFF2-40B4-BE49-F238E27FC236}">
              <a16:creationId xmlns:a16="http://schemas.microsoft.com/office/drawing/2014/main" id="{00000000-0008-0000-0300-0000C7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48" name="AutoShape 30">
          <a:extLst>
            <a:ext uri="{FF2B5EF4-FFF2-40B4-BE49-F238E27FC236}">
              <a16:creationId xmlns:a16="http://schemas.microsoft.com/office/drawing/2014/main" id="{00000000-0008-0000-0300-0000C8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49" name="AutoShape 29">
          <a:extLst>
            <a:ext uri="{FF2B5EF4-FFF2-40B4-BE49-F238E27FC236}">
              <a16:creationId xmlns:a16="http://schemas.microsoft.com/office/drawing/2014/main" id="{00000000-0008-0000-0300-0000C9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50" name="AutoShape 28">
          <a:extLst>
            <a:ext uri="{FF2B5EF4-FFF2-40B4-BE49-F238E27FC236}">
              <a16:creationId xmlns:a16="http://schemas.microsoft.com/office/drawing/2014/main" id="{00000000-0008-0000-0300-0000CA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51" name="AutoShape 27">
          <a:extLst>
            <a:ext uri="{FF2B5EF4-FFF2-40B4-BE49-F238E27FC236}">
              <a16:creationId xmlns:a16="http://schemas.microsoft.com/office/drawing/2014/main" id="{00000000-0008-0000-0300-0000CB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52" name="AutoShape 26">
          <a:extLst>
            <a:ext uri="{FF2B5EF4-FFF2-40B4-BE49-F238E27FC236}">
              <a16:creationId xmlns:a16="http://schemas.microsoft.com/office/drawing/2014/main" id="{00000000-0008-0000-0300-0000CC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53" name="AutoShape 38">
          <a:extLst>
            <a:ext uri="{FF2B5EF4-FFF2-40B4-BE49-F238E27FC236}">
              <a16:creationId xmlns:a16="http://schemas.microsoft.com/office/drawing/2014/main" id="{00000000-0008-0000-0300-0000CD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54" name="AutoShape 37">
          <a:extLst>
            <a:ext uri="{FF2B5EF4-FFF2-40B4-BE49-F238E27FC236}">
              <a16:creationId xmlns:a16="http://schemas.microsoft.com/office/drawing/2014/main" id="{00000000-0008-0000-0300-0000CE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55" name="AutoShape 36">
          <a:extLst>
            <a:ext uri="{FF2B5EF4-FFF2-40B4-BE49-F238E27FC236}">
              <a16:creationId xmlns:a16="http://schemas.microsoft.com/office/drawing/2014/main" id="{00000000-0008-0000-0300-0000CF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56" name="AutoShape 35">
          <a:extLst>
            <a:ext uri="{FF2B5EF4-FFF2-40B4-BE49-F238E27FC236}">
              <a16:creationId xmlns:a16="http://schemas.microsoft.com/office/drawing/2014/main" id="{00000000-0008-0000-0300-0000D0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57" name="AutoShape 34">
          <a:extLst>
            <a:ext uri="{FF2B5EF4-FFF2-40B4-BE49-F238E27FC236}">
              <a16:creationId xmlns:a16="http://schemas.microsoft.com/office/drawing/2014/main" id="{00000000-0008-0000-0300-0000D1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58" name="AutoShape 33">
          <a:extLst>
            <a:ext uri="{FF2B5EF4-FFF2-40B4-BE49-F238E27FC236}">
              <a16:creationId xmlns:a16="http://schemas.microsoft.com/office/drawing/2014/main" id="{00000000-0008-0000-0300-0000D2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59" name="AutoShape 32">
          <a:extLst>
            <a:ext uri="{FF2B5EF4-FFF2-40B4-BE49-F238E27FC236}">
              <a16:creationId xmlns:a16="http://schemas.microsoft.com/office/drawing/2014/main" id="{00000000-0008-0000-0300-0000D3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60" name="AutoShape 31">
          <a:extLst>
            <a:ext uri="{FF2B5EF4-FFF2-40B4-BE49-F238E27FC236}">
              <a16:creationId xmlns:a16="http://schemas.microsoft.com/office/drawing/2014/main" id="{00000000-0008-0000-0300-0000D4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61" name="AutoShape 30">
          <a:extLst>
            <a:ext uri="{FF2B5EF4-FFF2-40B4-BE49-F238E27FC236}">
              <a16:creationId xmlns:a16="http://schemas.microsoft.com/office/drawing/2014/main" id="{00000000-0008-0000-0300-0000D5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62" name="AutoShape 29">
          <a:extLst>
            <a:ext uri="{FF2B5EF4-FFF2-40B4-BE49-F238E27FC236}">
              <a16:creationId xmlns:a16="http://schemas.microsoft.com/office/drawing/2014/main" id="{00000000-0008-0000-0300-0000D6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63" name="AutoShape 28">
          <a:extLst>
            <a:ext uri="{FF2B5EF4-FFF2-40B4-BE49-F238E27FC236}">
              <a16:creationId xmlns:a16="http://schemas.microsoft.com/office/drawing/2014/main" id="{00000000-0008-0000-0300-0000D7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64" name="AutoShape 27">
          <a:extLst>
            <a:ext uri="{FF2B5EF4-FFF2-40B4-BE49-F238E27FC236}">
              <a16:creationId xmlns:a16="http://schemas.microsoft.com/office/drawing/2014/main" id="{00000000-0008-0000-0300-0000D8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65" name="AutoShape 26">
          <a:extLst>
            <a:ext uri="{FF2B5EF4-FFF2-40B4-BE49-F238E27FC236}">
              <a16:creationId xmlns:a16="http://schemas.microsoft.com/office/drawing/2014/main" id="{00000000-0008-0000-0300-0000D9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66" name="AutoShape 38">
          <a:extLst>
            <a:ext uri="{FF2B5EF4-FFF2-40B4-BE49-F238E27FC236}">
              <a16:creationId xmlns:a16="http://schemas.microsoft.com/office/drawing/2014/main" id="{00000000-0008-0000-0300-0000DA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67" name="AutoShape 37">
          <a:extLst>
            <a:ext uri="{FF2B5EF4-FFF2-40B4-BE49-F238E27FC236}">
              <a16:creationId xmlns:a16="http://schemas.microsoft.com/office/drawing/2014/main" id="{00000000-0008-0000-0300-0000DB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68" name="AutoShape 36">
          <a:extLst>
            <a:ext uri="{FF2B5EF4-FFF2-40B4-BE49-F238E27FC236}">
              <a16:creationId xmlns:a16="http://schemas.microsoft.com/office/drawing/2014/main" id="{00000000-0008-0000-0300-0000DC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69" name="AutoShape 35">
          <a:extLst>
            <a:ext uri="{FF2B5EF4-FFF2-40B4-BE49-F238E27FC236}">
              <a16:creationId xmlns:a16="http://schemas.microsoft.com/office/drawing/2014/main" id="{00000000-0008-0000-0300-0000DD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70" name="AutoShape 34">
          <a:extLst>
            <a:ext uri="{FF2B5EF4-FFF2-40B4-BE49-F238E27FC236}">
              <a16:creationId xmlns:a16="http://schemas.microsoft.com/office/drawing/2014/main" id="{00000000-0008-0000-0300-0000DE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71" name="AutoShape 33">
          <a:extLst>
            <a:ext uri="{FF2B5EF4-FFF2-40B4-BE49-F238E27FC236}">
              <a16:creationId xmlns:a16="http://schemas.microsoft.com/office/drawing/2014/main" id="{00000000-0008-0000-0300-0000DF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72" name="AutoShape 32">
          <a:extLst>
            <a:ext uri="{FF2B5EF4-FFF2-40B4-BE49-F238E27FC236}">
              <a16:creationId xmlns:a16="http://schemas.microsoft.com/office/drawing/2014/main" id="{00000000-0008-0000-0300-0000E0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73" name="AutoShape 31">
          <a:extLst>
            <a:ext uri="{FF2B5EF4-FFF2-40B4-BE49-F238E27FC236}">
              <a16:creationId xmlns:a16="http://schemas.microsoft.com/office/drawing/2014/main" id="{00000000-0008-0000-0300-0000E1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74" name="AutoShape 30">
          <a:extLst>
            <a:ext uri="{FF2B5EF4-FFF2-40B4-BE49-F238E27FC236}">
              <a16:creationId xmlns:a16="http://schemas.microsoft.com/office/drawing/2014/main" id="{00000000-0008-0000-0300-0000E2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75" name="AutoShape 29">
          <a:extLst>
            <a:ext uri="{FF2B5EF4-FFF2-40B4-BE49-F238E27FC236}">
              <a16:creationId xmlns:a16="http://schemas.microsoft.com/office/drawing/2014/main" id="{00000000-0008-0000-0300-0000E3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76" name="AutoShape 28">
          <a:extLst>
            <a:ext uri="{FF2B5EF4-FFF2-40B4-BE49-F238E27FC236}">
              <a16:creationId xmlns:a16="http://schemas.microsoft.com/office/drawing/2014/main" id="{00000000-0008-0000-0300-0000E4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77" name="AutoShape 27">
          <a:extLst>
            <a:ext uri="{FF2B5EF4-FFF2-40B4-BE49-F238E27FC236}">
              <a16:creationId xmlns:a16="http://schemas.microsoft.com/office/drawing/2014/main" id="{00000000-0008-0000-0300-0000E5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78" name="AutoShape 38">
          <a:extLst>
            <a:ext uri="{FF2B5EF4-FFF2-40B4-BE49-F238E27FC236}">
              <a16:creationId xmlns:a16="http://schemas.microsoft.com/office/drawing/2014/main" id="{00000000-0008-0000-0300-0000E6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79" name="AutoShape 37">
          <a:extLst>
            <a:ext uri="{FF2B5EF4-FFF2-40B4-BE49-F238E27FC236}">
              <a16:creationId xmlns:a16="http://schemas.microsoft.com/office/drawing/2014/main" id="{00000000-0008-0000-0300-0000E7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80" name="AutoShape 38">
          <a:extLst>
            <a:ext uri="{FF2B5EF4-FFF2-40B4-BE49-F238E27FC236}">
              <a16:creationId xmlns:a16="http://schemas.microsoft.com/office/drawing/2014/main" id="{00000000-0008-0000-0300-0000E8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81" name="AutoShape 37">
          <a:extLst>
            <a:ext uri="{FF2B5EF4-FFF2-40B4-BE49-F238E27FC236}">
              <a16:creationId xmlns:a16="http://schemas.microsoft.com/office/drawing/2014/main" id="{00000000-0008-0000-0300-0000E9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82" name="AutoShape 38">
          <a:extLst>
            <a:ext uri="{FF2B5EF4-FFF2-40B4-BE49-F238E27FC236}">
              <a16:creationId xmlns:a16="http://schemas.microsoft.com/office/drawing/2014/main" id="{00000000-0008-0000-0300-0000EA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83" name="AutoShape 37">
          <a:extLst>
            <a:ext uri="{FF2B5EF4-FFF2-40B4-BE49-F238E27FC236}">
              <a16:creationId xmlns:a16="http://schemas.microsoft.com/office/drawing/2014/main" id="{00000000-0008-0000-0300-0000EB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84" name="AutoShape 38">
          <a:extLst>
            <a:ext uri="{FF2B5EF4-FFF2-40B4-BE49-F238E27FC236}">
              <a16:creationId xmlns:a16="http://schemas.microsoft.com/office/drawing/2014/main" id="{00000000-0008-0000-0300-0000EC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85" name="AutoShape 37">
          <a:extLst>
            <a:ext uri="{FF2B5EF4-FFF2-40B4-BE49-F238E27FC236}">
              <a16:creationId xmlns:a16="http://schemas.microsoft.com/office/drawing/2014/main" id="{00000000-0008-0000-0300-0000ED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86" name="AutoShape 38">
          <a:extLst>
            <a:ext uri="{FF2B5EF4-FFF2-40B4-BE49-F238E27FC236}">
              <a16:creationId xmlns:a16="http://schemas.microsoft.com/office/drawing/2014/main" id="{00000000-0008-0000-0300-0000EE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87" name="AutoShape 37">
          <a:extLst>
            <a:ext uri="{FF2B5EF4-FFF2-40B4-BE49-F238E27FC236}">
              <a16:creationId xmlns:a16="http://schemas.microsoft.com/office/drawing/2014/main" id="{00000000-0008-0000-0300-0000EF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3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V35"/>
  <sheetViews>
    <sheetView zoomScaleNormal="100" workbookViewId="0">
      <selection activeCell="J13" sqref="J13"/>
    </sheetView>
  </sheetViews>
  <sheetFormatPr defaultRowHeight="15"/>
  <cols>
    <col min="1" max="1" width="3.5703125" customWidth="1"/>
    <col min="2" max="3" width="9.42578125" customWidth="1"/>
    <col min="4" max="4" width="7.28515625" customWidth="1"/>
    <col min="5" max="5" width="6.42578125" customWidth="1"/>
    <col min="6" max="6" width="6.28515625" customWidth="1"/>
    <col min="7" max="7" width="7" customWidth="1"/>
    <col min="8" max="8" width="8" customWidth="1"/>
    <col min="9" max="10" width="7.85546875" customWidth="1"/>
    <col min="11" max="11" width="7.28515625" customWidth="1"/>
    <col min="12" max="12" width="7" customWidth="1"/>
    <col min="13" max="13" width="6.85546875" customWidth="1"/>
    <col min="14" max="14" width="6.42578125" customWidth="1"/>
    <col min="15" max="15" width="16.5703125" customWidth="1"/>
    <col min="16" max="16" width="10.140625" customWidth="1"/>
    <col min="17" max="17" width="20.42578125" customWidth="1"/>
    <col min="18" max="21" width="8.7109375" customWidth="1"/>
    <col min="22" max="22" width="52.85546875" customWidth="1"/>
    <col min="23" max="1025" width="8.7109375" customWidth="1"/>
  </cols>
  <sheetData>
    <row r="2" spans="2:22" ht="26.25" customHeight="1">
      <c r="B2" s="50"/>
      <c r="C2" s="50"/>
      <c r="D2" s="52" t="s">
        <v>56</v>
      </c>
      <c r="E2" s="52"/>
      <c r="F2" s="52"/>
      <c r="G2" s="52"/>
      <c r="H2" s="52"/>
      <c r="I2" s="52"/>
      <c r="J2" s="52"/>
      <c r="K2" s="52"/>
      <c r="L2" s="52"/>
      <c r="M2" s="52"/>
      <c r="N2" s="52"/>
      <c r="O2" s="50"/>
      <c r="P2" s="36"/>
      <c r="Q2" s="36"/>
    </row>
    <row r="3" spans="2:22" ht="20.100000000000001" customHeight="1">
      <c r="B3" s="50"/>
      <c r="C3" s="50"/>
      <c r="D3" s="50" t="s">
        <v>0</v>
      </c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36"/>
      <c r="Q3" s="36"/>
    </row>
    <row r="4" spans="2:22" ht="14.1" customHeight="1">
      <c r="B4" s="53" t="s">
        <v>1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36"/>
      <c r="Q4" s="36"/>
    </row>
    <row r="5" spans="2:22" ht="27.75" customHeight="1">
      <c r="B5" s="51" t="s">
        <v>73</v>
      </c>
      <c r="C5" s="51"/>
      <c r="D5" s="51"/>
      <c r="E5" s="51"/>
      <c r="F5" s="51"/>
      <c r="G5" s="51"/>
      <c r="H5" s="51"/>
      <c r="I5" s="51"/>
      <c r="J5" s="51"/>
      <c r="K5" s="51" t="s">
        <v>74</v>
      </c>
      <c r="L5" s="51"/>
      <c r="M5" s="51"/>
      <c r="N5" s="51"/>
      <c r="O5" s="51"/>
      <c r="P5" s="36"/>
      <c r="Q5" s="36"/>
      <c r="V5" s="1"/>
    </row>
    <row r="6" spans="2:22" ht="20.100000000000001" customHeight="1">
      <c r="B6" s="50" t="s">
        <v>2</v>
      </c>
      <c r="C6" s="50"/>
      <c r="D6" s="50"/>
      <c r="E6" s="50"/>
      <c r="F6" s="50"/>
      <c r="G6" s="50"/>
      <c r="H6" s="50" t="s">
        <v>3</v>
      </c>
      <c r="I6" s="50"/>
      <c r="J6" s="50"/>
      <c r="K6" s="50" t="s">
        <v>4</v>
      </c>
      <c r="L6" s="50"/>
      <c r="M6" s="50" t="s">
        <v>5</v>
      </c>
      <c r="N6" s="50"/>
      <c r="O6" s="37" t="s">
        <v>6</v>
      </c>
      <c r="P6" s="36"/>
      <c r="Q6" s="36"/>
    </row>
    <row r="7" spans="2:22" ht="55.5" customHeight="1">
      <c r="B7" s="48" t="s">
        <v>60</v>
      </c>
      <c r="C7" s="48"/>
      <c r="D7" s="48"/>
      <c r="E7" s="48"/>
      <c r="F7" s="48"/>
      <c r="G7" s="48"/>
      <c r="H7" s="49" t="s">
        <v>62</v>
      </c>
      <c r="I7" s="49"/>
      <c r="J7" s="49"/>
      <c r="K7" s="49" t="s">
        <v>7</v>
      </c>
      <c r="L7" s="49"/>
      <c r="M7" s="49" t="s">
        <v>8</v>
      </c>
      <c r="N7" s="49"/>
      <c r="O7" s="38" t="s">
        <v>9</v>
      </c>
    </row>
    <row r="8" spans="2:22" ht="20.100000000000001" customHeight="1">
      <c r="B8" s="50" t="s">
        <v>71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</row>
    <row r="9" spans="2:22" ht="20.100000000000001" customHeight="1">
      <c r="B9" s="40"/>
      <c r="C9" s="40" t="s">
        <v>14</v>
      </c>
      <c r="D9" s="40" t="s">
        <v>15</v>
      </c>
      <c r="E9" s="40" t="s">
        <v>16</v>
      </c>
      <c r="F9" s="40" t="s">
        <v>17</v>
      </c>
      <c r="G9" s="40" t="s">
        <v>18</v>
      </c>
      <c r="H9" s="40" t="s">
        <v>19</v>
      </c>
      <c r="I9" s="40" t="s">
        <v>20</v>
      </c>
      <c r="J9" s="41" t="s">
        <v>21</v>
      </c>
      <c r="K9" s="41" t="s">
        <v>22</v>
      </c>
      <c r="L9" s="41" t="s">
        <v>23</v>
      </c>
      <c r="M9" s="41" t="s">
        <v>24</v>
      </c>
      <c r="N9" s="41" t="s">
        <v>25</v>
      </c>
      <c r="O9" s="40" t="s">
        <v>26</v>
      </c>
      <c r="P9" s="36"/>
      <c r="Q9" s="36"/>
    </row>
    <row r="10" spans="2:22" ht="20.100000000000001" customHeight="1">
      <c r="B10" s="40" t="s">
        <v>58</v>
      </c>
      <c r="C10" s="40">
        <v>25</v>
      </c>
      <c r="D10" s="40">
        <v>25</v>
      </c>
      <c r="E10" s="40">
        <v>25</v>
      </c>
      <c r="F10" s="40">
        <v>25</v>
      </c>
      <c r="G10" s="40">
        <v>25</v>
      </c>
      <c r="H10" s="40">
        <v>25</v>
      </c>
      <c r="I10" s="40">
        <v>25</v>
      </c>
      <c r="J10" s="40">
        <v>25</v>
      </c>
      <c r="K10" s="40"/>
      <c r="L10" s="40"/>
      <c r="M10" s="40"/>
      <c r="N10" s="40"/>
      <c r="O10" s="40">
        <f>SUM(C10:N10)</f>
        <v>200</v>
      </c>
      <c r="P10" s="36"/>
      <c r="Q10" s="36"/>
    </row>
    <row r="11" spans="2:22">
      <c r="B11" s="40" t="s">
        <v>28</v>
      </c>
      <c r="C11" s="42">
        <f>C10*100%</f>
        <v>25</v>
      </c>
      <c r="D11" s="42">
        <f t="shared" ref="D11:N11" si="0">D10*100%</f>
        <v>25</v>
      </c>
      <c r="E11" s="42">
        <f t="shared" si="0"/>
        <v>25</v>
      </c>
      <c r="F11" s="42">
        <f t="shared" si="0"/>
        <v>25</v>
      </c>
      <c r="G11" s="42">
        <f t="shared" si="0"/>
        <v>25</v>
      </c>
      <c r="H11" s="42">
        <f t="shared" si="0"/>
        <v>25</v>
      </c>
      <c r="I11" s="42">
        <f t="shared" si="0"/>
        <v>25</v>
      </c>
      <c r="J11" s="42">
        <f t="shared" si="0"/>
        <v>25</v>
      </c>
      <c r="K11" s="42">
        <f t="shared" si="0"/>
        <v>0</v>
      </c>
      <c r="L11" s="42">
        <f t="shared" si="0"/>
        <v>0</v>
      </c>
      <c r="M11" s="42">
        <f t="shared" si="0"/>
        <v>0</v>
      </c>
      <c r="N11" s="42">
        <f t="shared" si="0"/>
        <v>0</v>
      </c>
      <c r="O11" s="43">
        <f>SUM(C11:N11)</f>
        <v>200</v>
      </c>
      <c r="P11" s="44"/>
      <c r="Q11" s="36"/>
    </row>
    <row r="12" spans="2:22">
      <c r="B12" s="40" t="s">
        <v>59</v>
      </c>
      <c r="C12" s="42">
        <v>19</v>
      </c>
      <c r="D12" s="42">
        <v>23</v>
      </c>
      <c r="E12" s="42">
        <v>36</v>
      </c>
      <c r="F12" s="40">
        <v>43</v>
      </c>
      <c r="G12" s="40">
        <v>11</v>
      </c>
      <c r="H12" s="45">
        <v>3</v>
      </c>
      <c r="I12" s="40">
        <v>20</v>
      </c>
      <c r="J12" s="40">
        <v>21</v>
      </c>
      <c r="K12" s="40"/>
      <c r="L12" s="40"/>
      <c r="M12" s="40"/>
      <c r="N12" s="40"/>
      <c r="O12" s="40">
        <f>SUM(C12:N12)</f>
        <v>176</v>
      </c>
      <c r="P12" s="36"/>
      <c r="Q12" s="36"/>
    </row>
    <row r="13" spans="2:22">
      <c r="B13" s="40" t="s">
        <v>30</v>
      </c>
      <c r="C13" s="46">
        <f t="shared" ref="C13:O13" si="1">IF($O$7="↑",IF(C12="","",IF(ISERR(C12/C11),"",(C12/C11))),IF($O$7="↓",IF(C12="","",IF(ISERR(C11/C12),"",(C11/C12)))))</f>
        <v>0.76</v>
      </c>
      <c r="D13" s="46">
        <f t="shared" si="1"/>
        <v>0.92</v>
      </c>
      <c r="E13" s="46">
        <f t="shared" si="1"/>
        <v>1.44</v>
      </c>
      <c r="F13" s="46">
        <f t="shared" si="1"/>
        <v>1.72</v>
      </c>
      <c r="G13" s="46">
        <f t="shared" si="1"/>
        <v>0.44</v>
      </c>
      <c r="H13" s="46">
        <f t="shared" si="1"/>
        <v>0.12</v>
      </c>
      <c r="I13" s="46">
        <f t="shared" si="1"/>
        <v>0.8</v>
      </c>
      <c r="J13" s="46">
        <f t="shared" si="1"/>
        <v>0.84</v>
      </c>
      <c r="K13" s="46" t="str">
        <f t="shared" si="1"/>
        <v/>
      </c>
      <c r="L13" s="46" t="str">
        <f t="shared" si="1"/>
        <v/>
      </c>
      <c r="M13" s="46" t="str">
        <f t="shared" si="1"/>
        <v/>
      </c>
      <c r="N13" s="46" t="str">
        <f t="shared" si="1"/>
        <v/>
      </c>
      <c r="O13" s="46">
        <f t="shared" si="1"/>
        <v>0.88</v>
      </c>
      <c r="P13" s="36"/>
      <c r="Q13" s="36"/>
    </row>
    <row r="14" spans="2:22" ht="7.5" customHeight="1"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2:22"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pans="2:22" hidden="1"/>
    <row r="17" spans="2:15" ht="7.5" customHeight="1"/>
    <row r="18" spans="2:15" ht="11.85" customHeight="1"/>
    <row r="19" spans="2:15">
      <c r="C19" s="39" t="s">
        <v>10</v>
      </c>
      <c r="D19" s="39" t="s">
        <v>31</v>
      </c>
    </row>
    <row r="20" spans="2:15">
      <c r="C20" s="39" t="s">
        <v>12</v>
      </c>
      <c r="D20" s="39" t="s">
        <v>32</v>
      </c>
    </row>
    <row r="30" spans="2:15">
      <c r="B30" s="13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2:15">
      <c r="B31" s="13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</row>
    <row r="34" spans="10:10">
      <c r="J34" s="30"/>
    </row>
    <row r="35" spans="10:10">
      <c r="J35" s="31"/>
    </row>
  </sheetData>
  <mergeCells count="18">
    <mergeCell ref="B2:C3"/>
    <mergeCell ref="D2:N2"/>
    <mergeCell ref="O2:O3"/>
    <mergeCell ref="D3:N3"/>
    <mergeCell ref="B4:O4"/>
    <mergeCell ref="B5:J5"/>
    <mergeCell ref="K5:O5"/>
    <mergeCell ref="B6:G6"/>
    <mergeCell ref="H6:J6"/>
    <mergeCell ref="K6:L6"/>
    <mergeCell ref="M6:N6"/>
    <mergeCell ref="C30:O30"/>
    <mergeCell ref="C31:O31"/>
    <mergeCell ref="B7:G7"/>
    <mergeCell ref="H7:J7"/>
    <mergeCell ref="K7:L7"/>
    <mergeCell ref="M7:N7"/>
    <mergeCell ref="B8:O8"/>
  </mergeCells>
  <conditionalFormatting sqref="C13:O13">
    <cfRule type="cellIs" dxfId="31" priority="6" operator="lessThan">
      <formula>0.95</formula>
    </cfRule>
    <cfRule type="cellIs" dxfId="30" priority="7" operator="between">
      <formula>0.95</formula>
      <formula>0.99</formula>
    </cfRule>
    <cfRule type="cellIs" dxfId="29" priority="8" operator="equal">
      <formula>1</formula>
    </cfRule>
    <cfRule type="cellIs" dxfId="28" priority="9" operator="greaterThan">
      <formula>1</formula>
    </cfRule>
  </conditionalFormatting>
  <conditionalFormatting sqref="C14:O15">
    <cfRule type="cellIs" dxfId="27" priority="2" operator="lessThan">
      <formula>0.75</formula>
    </cfRule>
    <cfRule type="cellIs" dxfId="26" priority="3" operator="between">
      <formula>0.75</formula>
      <formula>0.89</formula>
    </cfRule>
    <cfRule type="cellIs" dxfId="25" priority="4" operator="equal">
      <formula>0.9</formula>
    </cfRule>
    <cfRule type="cellIs" dxfId="24" priority="5" operator="greaterThan">
      <formula>0.9</formula>
    </cfRule>
  </conditionalFormatting>
  <pageMargins left="0.51180555555555496" right="0.51180555555555496" top="0.78749999999999998" bottom="0.78749999999999998" header="0.51180555555555496" footer="0.51180555555555496"/>
  <pageSetup paperSize="9" firstPageNumber="0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2" r:id="rId4">
          <objectPr defaultSize="0" autoPict="0" r:id="rId5">
            <anchor moveWithCells="1" sizeWithCells="1">
              <from>
                <xdr:col>1</xdr:col>
                <xdr:colOff>276225</xdr:colOff>
                <xdr:row>1</xdr:row>
                <xdr:rowOff>47625</xdr:rowOff>
              </from>
              <to>
                <xdr:col>2</xdr:col>
                <xdr:colOff>476250</xdr:colOff>
                <xdr:row>2</xdr:row>
                <xdr:rowOff>200025</xdr:rowOff>
              </to>
            </anchor>
          </objectPr>
        </oleObject>
      </mc:Choice>
      <mc:Fallback>
        <oleObject progId="PBrush" shapeId="1063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Dado inválido" error="Por favor, selecione uma das setas." promptTitle="Polaridade" prompt="Seta pra cima - Quanto maior melhor_x000a_Seta pra baixo - Quanto menor melhor" xr:uid="{00000000-0002-0000-0000-000000000000}">
          <x14:formula1>
            <xm:f>Plan1!$B$8:$B$9</xm:f>
          </x14:formula1>
          <x14:formula2>
            <xm:f>0</xm:f>
          </x14:formula2>
          <xm:sqref>O7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F3:I17"/>
  <sheetViews>
    <sheetView zoomScaleNormal="100" workbookViewId="0"/>
  </sheetViews>
  <sheetFormatPr defaultRowHeight="15"/>
  <cols>
    <col min="1" max="1025" width="8.7109375" customWidth="1"/>
  </cols>
  <sheetData>
    <row r="3" spans="6:9">
      <c r="F3" s="62" t="s">
        <v>54</v>
      </c>
      <c r="G3" s="62"/>
      <c r="H3" s="62"/>
      <c r="I3" s="62"/>
    </row>
    <row r="4" spans="6:9">
      <c r="G4" t="s">
        <v>44</v>
      </c>
      <c r="H4" t="s">
        <v>45</v>
      </c>
      <c r="I4" t="s">
        <v>46</v>
      </c>
    </row>
    <row r="5" spans="6:9">
      <c r="F5" t="s">
        <v>14</v>
      </c>
      <c r="G5" s="17">
        <f>IF('Indicador 3'!$C$13&lt;0.95,'Indicador 3'!$D$12)</f>
        <v>134330.73000000001</v>
      </c>
      <c r="H5" s="17" t="b">
        <f>IF(AND('Indicador 3'!$C$13&gt;=0.95,'Indicador 3'!$C$13&lt;1),'Indicador 3'!$D$12)</f>
        <v>0</v>
      </c>
      <c r="I5" s="17" t="b">
        <f>IF('Indicador 3'!$C$13&gt;=1,'Indicador 3'!$D$12)</f>
        <v>0</v>
      </c>
    </row>
    <row r="6" spans="6:9">
      <c r="F6" t="s">
        <v>15</v>
      </c>
      <c r="G6" s="17">
        <f>IF('Indicador 3'!$D$13&lt;0.95,'Indicador 3'!$E$12)</f>
        <v>138309.72</v>
      </c>
      <c r="H6" s="17" t="b">
        <f>IF(AND('Indicador 3'!$D$13&gt;=0.95,'Indicador 3'!$D$13&lt;1),'Indicador 3'!$E$12)</f>
        <v>0</v>
      </c>
      <c r="I6" s="17" t="b">
        <f>IF('Indicador 3'!$D$13&gt;=1,'Indicador 3'!$E$12)</f>
        <v>0</v>
      </c>
    </row>
    <row r="7" spans="6:9">
      <c r="F7" t="s">
        <v>16</v>
      </c>
      <c r="G7" s="17">
        <f>IF('Indicador 3'!$E$13&lt;0.95,'Indicador 3'!$F$12)</f>
        <v>244159.15</v>
      </c>
      <c r="H7" s="17" t="b">
        <f>IF(AND('Indicador 3'!$E$13&gt;=0.95,'Indicador 3'!$E$13&lt;1),'Indicador 3'!$F$12)</f>
        <v>0</v>
      </c>
      <c r="I7" s="17" t="b">
        <f>IF('Indicador 3'!$E$13&gt;=1,'Indicador 3'!$F$12)</f>
        <v>0</v>
      </c>
    </row>
    <row r="8" spans="6:9">
      <c r="F8" t="s">
        <v>17</v>
      </c>
      <c r="G8" s="17" t="b">
        <f>IF('Indicador 3'!$F$13&lt;0.95,'Indicador 3'!$F$12)</f>
        <v>0</v>
      </c>
      <c r="H8" s="17" t="b">
        <f>IF(AND('Indicador 3'!$F$13&gt;=0.95,'Indicador 3'!$F$13&lt;1),'Indicador 3'!$F$12)</f>
        <v>0</v>
      </c>
      <c r="I8" s="17">
        <f>IF('Indicador 3'!$F$13&gt;=1,'Indicador 3'!$F$12)</f>
        <v>244159.15</v>
      </c>
    </row>
    <row r="9" spans="6:9">
      <c r="F9" t="s">
        <v>18</v>
      </c>
      <c r="G9" s="17">
        <f>IF('Indicador 3'!$G$13&lt;0.95,'Indicador 3'!$G$12)</f>
        <v>156738.16</v>
      </c>
      <c r="H9" s="17" t="b">
        <f>IF(AND('Indicador 3'!$G$13&gt;=0.95,'Indicador 3'!$G$13&lt;1),'Indicador 3'!$G$12)</f>
        <v>0</v>
      </c>
      <c r="I9" s="17" t="b">
        <f>IF('Indicador 3'!$G$13&gt;=1,'Indicador 3'!$G$12)</f>
        <v>0</v>
      </c>
    </row>
    <row r="10" spans="6:9">
      <c r="F10" t="s">
        <v>19</v>
      </c>
      <c r="G10" s="17">
        <f>IF('Indicador 3'!$H$13&lt;0.95,'Indicador 3'!$H$12)</f>
        <v>154337.85</v>
      </c>
      <c r="H10" s="17" t="b">
        <f>IF(AND('Indicador 3'!$H$13&gt;=0.95,'Indicador 3'!$H$13&lt;1),'Indicador 3'!$H$12)</f>
        <v>0</v>
      </c>
      <c r="I10" s="17" t="b">
        <f>IF('Indicador 3'!$H$13&gt;=1,'Indicador 3'!$H$12)</f>
        <v>0</v>
      </c>
    </row>
    <row r="11" spans="6:9">
      <c r="F11" t="s">
        <v>20</v>
      </c>
      <c r="G11" s="17" t="b">
        <f>IF('Indicador 3'!$I$13&lt;0.95,'Indicador 3'!$I$12)</f>
        <v>0</v>
      </c>
      <c r="H11" s="17" t="b">
        <f>IF(AND('Indicador 3'!$I$13&gt;=0.95,'Indicador 3'!$I$13&lt;1),'Indicador 3'!$I$12)</f>
        <v>0</v>
      </c>
      <c r="I11" s="17">
        <f>IF('Indicador 3'!$I$13&gt;=1,'Indicador 3'!$I$12)</f>
        <v>0</v>
      </c>
    </row>
    <row r="12" spans="6:9">
      <c r="F12" t="s">
        <v>21</v>
      </c>
      <c r="G12" s="17" t="b">
        <f>IF('Indicador 3'!$J$13&lt;0.95,'Indicador 3'!$J$12)</f>
        <v>0</v>
      </c>
      <c r="H12" s="17" t="b">
        <f>IF(AND('Indicador 3'!$J$13&gt;=0.95,'Indicador 3'!$J$13&lt;1),'Indicador 3'!$J$12)</f>
        <v>0</v>
      </c>
      <c r="I12" s="17">
        <f>IF('Indicador 3'!$J$13&gt;=1,'Indicador 3'!$J$12)</f>
        <v>0</v>
      </c>
    </row>
    <row r="13" spans="6:9">
      <c r="F13" t="s">
        <v>22</v>
      </c>
      <c r="G13" s="17" t="b">
        <f>IF('Indicador 3'!$K$13&lt;0.95,'Indicador 3'!$K$12)</f>
        <v>0</v>
      </c>
      <c r="H13" s="17" t="b">
        <f>IF(AND('Indicador 3'!$K$13&gt;=0.95,'Indicador 3'!$K$13&lt;1),'Indicador 3'!$K$12)</f>
        <v>0</v>
      </c>
      <c r="I13" s="17">
        <f>IF('Indicador 3'!$K$13&gt;=1,'Indicador 3'!$K$12)</f>
        <v>0</v>
      </c>
    </row>
    <row r="14" spans="6:9">
      <c r="F14" t="s">
        <v>23</v>
      </c>
      <c r="G14" s="17" t="b">
        <f>IF('Indicador 3'!$L$13&lt;0.95,'Indicador 3'!$L$12)</f>
        <v>0</v>
      </c>
      <c r="H14" s="17" t="b">
        <f>IF(AND('Indicador 3'!$L$13&gt;=0.95,'Indicador 3'!$L$13&lt;1),'Indicador 3'!$L$12)</f>
        <v>0</v>
      </c>
      <c r="I14" s="17">
        <f>IF('Indicador 3'!$L$13&gt;=1,'Indicador 3'!$L$12)</f>
        <v>0</v>
      </c>
    </row>
    <row r="15" spans="6:9">
      <c r="F15" t="s">
        <v>24</v>
      </c>
      <c r="G15" s="17" t="b">
        <f>IF('Indicador 3'!$M$13&lt;0.95,'Indicador 3'!$M$12)</f>
        <v>0</v>
      </c>
      <c r="H15" s="17" t="b">
        <f>IF(AND('Indicador 3'!$M$13&gt;=0.95,'Indicador 3'!$M$13&lt;1),'Indicador 3'!$M$12)</f>
        <v>0</v>
      </c>
      <c r="I15" s="17">
        <f>IF('Indicador 3'!$M$13&gt;=1,'Indicador 3'!$M$12)</f>
        <v>0</v>
      </c>
    </row>
    <row r="16" spans="6:9">
      <c r="F16" t="s">
        <v>25</v>
      </c>
      <c r="G16" s="17" t="b">
        <f>IF('Indicador 3'!$N$13&lt;0.95,'Indicador 3'!$N$12)</f>
        <v>0</v>
      </c>
      <c r="H16" s="17" t="b">
        <f>IF(AND('Indicador 3'!$N$13&gt;=0.95,'Indicador 3'!$N$13&lt;1),'Indicador 3'!$N$12)</f>
        <v>0</v>
      </c>
      <c r="I16" s="17">
        <f>IF('Indicador 3'!$N$13&gt;=1,'Indicador 3'!$N$12)</f>
        <v>0</v>
      </c>
    </row>
    <row r="17" spans="7:9">
      <c r="G17" s="17"/>
      <c r="H17" s="17"/>
      <c r="I17" s="17"/>
    </row>
  </sheetData>
  <mergeCells count="1">
    <mergeCell ref="F3:I3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O36"/>
  <sheetViews>
    <sheetView zoomScaleNormal="100" workbookViewId="0">
      <selection activeCell="H13" sqref="H13"/>
    </sheetView>
  </sheetViews>
  <sheetFormatPr defaultRowHeight="15"/>
  <cols>
    <col min="1" max="1" width="3.5703125" customWidth="1"/>
    <col min="2" max="2" width="10" customWidth="1"/>
    <col min="3" max="3" width="9.140625" customWidth="1"/>
    <col min="4" max="4" width="7.28515625" customWidth="1"/>
    <col min="5" max="5" width="6.5703125" customWidth="1"/>
    <col min="6" max="7" width="6.7109375" customWidth="1"/>
    <col min="8" max="8" width="7.28515625" customWidth="1"/>
    <col min="9" max="14" width="8.140625" customWidth="1"/>
    <col min="15" max="15" width="19.5703125" customWidth="1"/>
    <col min="16" max="16" width="8.140625" customWidth="1"/>
    <col min="17" max="17" width="20.42578125" customWidth="1"/>
    <col min="18" max="1025" width="8.7109375" customWidth="1"/>
  </cols>
  <sheetData>
    <row r="3" spans="2:15" ht="26.25" customHeight="1">
      <c r="B3" s="58"/>
      <c r="C3" s="58"/>
      <c r="D3" s="59" t="s">
        <v>56</v>
      </c>
      <c r="E3" s="59"/>
      <c r="F3" s="59"/>
      <c r="G3" s="59"/>
      <c r="H3" s="59"/>
      <c r="I3" s="59"/>
      <c r="J3" s="59"/>
      <c r="K3" s="59"/>
      <c r="L3" s="59"/>
      <c r="M3" s="59"/>
      <c r="N3" s="59"/>
      <c r="O3" s="58"/>
    </row>
    <row r="4" spans="2:15" ht="20.100000000000001" customHeight="1">
      <c r="B4" s="58"/>
      <c r="C4" s="58"/>
      <c r="D4" s="58" t="s">
        <v>0</v>
      </c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</row>
    <row r="5" spans="2:15" ht="20.100000000000001" customHeight="1">
      <c r="B5" s="60" t="s">
        <v>1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</row>
    <row r="6" spans="2:15" ht="27.75" customHeight="1">
      <c r="B6" s="57" t="s">
        <v>61</v>
      </c>
      <c r="C6" s="57"/>
      <c r="D6" s="57"/>
      <c r="E6" s="57"/>
      <c r="F6" s="57"/>
      <c r="G6" s="57"/>
      <c r="H6" s="57"/>
      <c r="I6" s="57"/>
      <c r="J6" s="57"/>
      <c r="K6" s="57" t="s">
        <v>55</v>
      </c>
      <c r="L6" s="57"/>
      <c r="M6" s="57"/>
      <c r="N6" s="57"/>
      <c r="O6" s="57"/>
    </row>
    <row r="7" spans="2:15" ht="20.100000000000001" customHeight="1">
      <c r="B7" s="56" t="s">
        <v>2</v>
      </c>
      <c r="C7" s="56"/>
      <c r="D7" s="56"/>
      <c r="E7" s="56"/>
      <c r="F7" s="56"/>
      <c r="G7" s="56"/>
      <c r="H7" s="56" t="s">
        <v>3</v>
      </c>
      <c r="I7" s="56"/>
      <c r="J7" s="56"/>
      <c r="K7" s="56" t="s">
        <v>4</v>
      </c>
      <c r="L7" s="56"/>
      <c r="M7" s="56" t="s">
        <v>5</v>
      </c>
      <c r="N7" s="56"/>
      <c r="O7" s="2" t="s">
        <v>6</v>
      </c>
    </row>
    <row r="8" spans="2:15" ht="45.75" customHeight="1">
      <c r="B8" s="54" t="s">
        <v>63</v>
      </c>
      <c r="C8" s="54"/>
      <c r="D8" s="54"/>
      <c r="E8" s="54"/>
      <c r="F8" s="54"/>
      <c r="G8" s="54"/>
      <c r="H8" s="55" t="s">
        <v>64</v>
      </c>
      <c r="I8" s="55"/>
      <c r="J8" s="55"/>
      <c r="K8" s="55" t="s">
        <v>7</v>
      </c>
      <c r="L8" s="55"/>
      <c r="M8" s="55" t="s">
        <v>8</v>
      </c>
      <c r="N8" s="55"/>
      <c r="O8" s="4" t="s">
        <v>9</v>
      </c>
    </row>
    <row r="9" spans="2:15" ht="20.100000000000001" customHeight="1">
      <c r="B9" s="56" t="s">
        <v>34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</row>
    <row r="10" spans="2:15" ht="20.100000000000001" customHeight="1">
      <c r="B10" s="3"/>
      <c r="C10" s="3" t="s">
        <v>14</v>
      </c>
      <c r="D10" s="3" t="s">
        <v>15</v>
      </c>
      <c r="E10" s="3" t="s">
        <v>16</v>
      </c>
      <c r="F10" s="3" t="s">
        <v>17</v>
      </c>
      <c r="G10" s="3" t="s">
        <v>18</v>
      </c>
      <c r="H10" s="3" t="s">
        <v>19</v>
      </c>
      <c r="I10" s="3" t="s">
        <v>20</v>
      </c>
      <c r="J10" s="14" t="s">
        <v>21</v>
      </c>
      <c r="K10" s="14" t="s">
        <v>22</v>
      </c>
      <c r="L10" s="14" t="s">
        <v>23</v>
      </c>
      <c r="M10" s="14" t="s">
        <v>24</v>
      </c>
      <c r="N10" s="14" t="s">
        <v>25</v>
      </c>
      <c r="O10" s="3" t="s">
        <v>26</v>
      </c>
    </row>
    <row r="11" spans="2:15" ht="20.100000000000001" customHeight="1">
      <c r="B11" s="3" t="s">
        <v>27</v>
      </c>
      <c r="C11" s="3">
        <v>22</v>
      </c>
      <c r="D11" s="3">
        <v>2</v>
      </c>
      <c r="E11" s="3">
        <v>1</v>
      </c>
      <c r="F11" s="3">
        <v>0</v>
      </c>
      <c r="G11" s="3">
        <v>2</v>
      </c>
      <c r="H11" s="3">
        <v>0</v>
      </c>
      <c r="I11" s="3">
        <v>2</v>
      </c>
      <c r="J11" s="3">
        <v>0</v>
      </c>
      <c r="K11" s="3"/>
      <c r="L11" s="3"/>
      <c r="M11" s="3"/>
      <c r="N11" s="3"/>
      <c r="O11" s="3">
        <f>SUM(C11:N11)</f>
        <v>29</v>
      </c>
    </row>
    <row r="12" spans="2:15">
      <c r="B12" s="3" t="s">
        <v>28</v>
      </c>
      <c r="C12" s="19">
        <f>C11*100%</f>
        <v>22</v>
      </c>
      <c r="D12" s="19">
        <f t="shared" ref="D12:O12" si="0">D11*100%</f>
        <v>2</v>
      </c>
      <c r="E12" s="19">
        <f t="shared" si="0"/>
        <v>1</v>
      </c>
      <c r="F12" s="19">
        <f t="shared" si="0"/>
        <v>0</v>
      </c>
      <c r="G12" s="19">
        <f t="shared" si="0"/>
        <v>2</v>
      </c>
      <c r="H12" s="19">
        <f t="shared" si="0"/>
        <v>0</v>
      </c>
      <c r="I12" s="19">
        <f t="shared" si="0"/>
        <v>2</v>
      </c>
      <c r="J12" s="19">
        <f t="shared" si="0"/>
        <v>0</v>
      </c>
      <c r="K12" s="19">
        <f t="shared" si="0"/>
        <v>0</v>
      </c>
      <c r="L12" s="19">
        <f t="shared" si="0"/>
        <v>0</v>
      </c>
      <c r="M12" s="19">
        <f t="shared" si="0"/>
        <v>0</v>
      </c>
      <c r="N12" s="19">
        <f t="shared" si="0"/>
        <v>0</v>
      </c>
      <c r="O12" s="19">
        <f t="shared" si="0"/>
        <v>29</v>
      </c>
    </row>
    <row r="13" spans="2:15">
      <c r="B13" s="3" t="s">
        <v>29</v>
      </c>
      <c r="C13" s="3">
        <v>1</v>
      </c>
      <c r="D13" s="3">
        <v>7</v>
      </c>
      <c r="E13" s="3">
        <v>4</v>
      </c>
      <c r="F13" s="3">
        <v>3</v>
      </c>
      <c r="G13" s="3">
        <v>3</v>
      </c>
      <c r="H13" s="3">
        <v>2</v>
      </c>
      <c r="I13" s="3">
        <v>1</v>
      </c>
      <c r="J13" s="3">
        <v>1</v>
      </c>
      <c r="K13" s="3"/>
      <c r="L13" s="3"/>
      <c r="M13" s="3"/>
      <c r="N13" s="3"/>
      <c r="O13" s="3">
        <f>SUM(C13:N13)</f>
        <v>22</v>
      </c>
    </row>
    <row r="14" spans="2:15">
      <c r="B14" s="3" t="s">
        <v>30</v>
      </c>
      <c r="C14" s="15">
        <f t="shared" ref="C14:O14" si="1">IF($O$8="↑",IF(C13="","",IF(ISERR(C13/C12),"",(C13/C12))),IF($O$8="↓",IF(C13="","",IF(ISERR(C12/C13),"",(C12/C13)))))</f>
        <v>4.5454545454545456E-2</v>
      </c>
      <c r="D14" s="15">
        <f t="shared" si="1"/>
        <v>3.5</v>
      </c>
      <c r="E14" s="15">
        <f t="shared" si="1"/>
        <v>4</v>
      </c>
      <c r="F14" s="15" t="str">
        <f t="shared" si="1"/>
        <v/>
      </c>
      <c r="G14" s="15">
        <f t="shared" si="1"/>
        <v>1.5</v>
      </c>
      <c r="H14" s="15" t="str">
        <f t="shared" si="1"/>
        <v/>
      </c>
      <c r="I14" s="15">
        <f t="shared" si="1"/>
        <v>0.5</v>
      </c>
      <c r="J14" s="15" t="str">
        <f t="shared" si="1"/>
        <v/>
      </c>
      <c r="K14" s="15" t="str">
        <f t="shared" si="1"/>
        <v/>
      </c>
      <c r="L14" s="15" t="str">
        <f t="shared" si="1"/>
        <v/>
      </c>
      <c r="M14" s="15" t="str">
        <f t="shared" si="1"/>
        <v/>
      </c>
      <c r="N14" s="15" t="str">
        <f t="shared" si="1"/>
        <v/>
      </c>
      <c r="O14" s="15">
        <f t="shared" si="1"/>
        <v>0.75862068965517238</v>
      </c>
    </row>
    <row r="15" spans="2:15"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pans="2:15"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</row>
    <row r="17" spans="1:15">
      <c r="C17" s="5" t="s">
        <v>10</v>
      </c>
      <c r="D17" s="5" t="s">
        <v>31</v>
      </c>
    </row>
    <row r="18" spans="1:15">
      <c r="C18" s="5" t="s">
        <v>12</v>
      </c>
      <c r="D18" s="5" t="s">
        <v>32</v>
      </c>
    </row>
    <row r="30" spans="1: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spans="1:15">
      <c r="A31" s="13"/>
      <c r="B31" s="13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</row>
    <row r="32" spans="1:15">
      <c r="A32" s="13"/>
      <c r="B32" s="13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</row>
    <row r="33" spans="3:9">
      <c r="I33" s="32"/>
    </row>
    <row r="34" spans="3:9">
      <c r="I34" s="31"/>
    </row>
    <row r="36" spans="3:9" ht="15.75">
      <c r="C36" s="33"/>
    </row>
  </sheetData>
  <mergeCells count="18">
    <mergeCell ref="B3:C4"/>
    <mergeCell ref="D3:N3"/>
    <mergeCell ref="O3:O4"/>
    <mergeCell ref="D4:N4"/>
    <mergeCell ref="B5:O5"/>
    <mergeCell ref="B6:J6"/>
    <mergeCell ref="K6:O6"/>
    <mergeCell ref="B7:G7"/>
    <mergeCell ref="H7:J7"/>
    <mergeCell ref="K7:L7"/>
    <mergeCell ref="M7:N7"/>
    <mergeCell ref="C31:O31"/>
    <mergeCell ref="C32:O32"/>
    <mergeCell ref="B8:G8"/>
    <mergeCell ref="H8:J8"/>
    <mergeCell ref="K8:L8"/>
    <mergeCell ref="M8:N8"/>
    <mergeCell ref="B9:O9"/>
  </mergeCells>
  <conditionalFormatting sqref="C14:O14">
    <cfRule type="cellIs" dxfId="23" priority="6" operator="lessThan">
      <formula>0.95</formula>
    </cfRule>
    <cfRule type="cellIs" dxfId="22" priority="7" operator="between">
      <formula>0.95</formula>
      <formula>0.99</formula>
    </cfRule>
    <cfRule type="cellIs" dxfId="21" priority="8" operator="equal">
      <formula>1</formula>
    </cfRule>
    <cfRule type="cellIs" dxfId="20" priority="9" operator="greaterThan">
      <formula>1</formula>
    </cfRule>
  </conditionalFormatting>
  <conditionalFormatting sqref="C15:O16">
    <cfRule type="cellIs" dxfId="19" priority="2" operator="lessThan">
      <formula>0.75</formula>
    </cfRule>
    <cfRule type="cellIs" dxfId="18" priority="3" operator="between">
      <formula>0.75</formula>
      <formula>0.89</formula>
    </cfRule>
    <cfRule type="cellIs" dxfId="17" priority="4" operator="equal">
      <formula>0.9</formula>
    </cfRule>
    <cfRule type="cellIs" dxfId="16" priority="5" operator="greaterThan">
      <formula>0.9</formula>
    </cfRule>
  </conditionalFormatting>
  <pageMargins left="0.51180555555555496" right="0.51180555555555496" top="0.78749999999999998" bottom="0.78749999999999998" header="0.51180555555555496" footer="0.51180555555555496"/>
  <pageSetup paperSize="9" firstPageNumber="0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6" r:id="rId4">
          <objectPr defaultSize="0" autoPict="0" r:id="rId5">
            <anchor moveWithCells="1" sizeWithCells="1">
              <from>
                <xdr:col>1</xdr:col>
                <xdr:colOff>323850</xdr:colOff>
                <xdr:row>2</xdr:row>
                <xdr:rowOff>66675</xdr:rowOff>
              </from>
              <to>
                <xdr:col>2</xdr:col>
                <xdr:colOff>438150</xdr:colOff>
                <xdr:row>3</xdr:row>
                <xdr:rowOff>219075</xdr:rowOff>
              </to>
            </anchor>
          </objectPr>
        </oleObject>
      </mc:Choice>
      <mc:Fallback>
        <oleObject progId="PBrush" shapeId="3111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Dado inválido" error="Por favor, selecione uma das setas." promptTitle="Polaridade" prompt="Seta pra cima - Quanto maior melhor_x000a_Seta pra baixo - Quanto menor melhor" xr:uid="{00000000-0002-0000-0100-000000000000}">
          <x14:formula1>
            <xm:f>Plan1!$B$8:$B$9</xm:f>
          </x14:formula1>
          <x14:formula2>
            <xm:f>0</xm:f>
          </x14:formula2>
          <xm:sqref>O8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29FCF"/>
  </sheetPr>
  <dimension ref="B3:O31"/>
  <sheetViews>
    <sheetView zoomScale="90" zoomScaleNormal="90" workbookViewId="0">
      <selection activeCell="J18" sqref="J18"/>
    </sheetView>
  </sheetViews>
  <sheetFormatPr defaultRowHeight="15"/>
  <cols>
    <col min="1" max="1" width="3.5703125" customWidth="1"/>
    <col min="2" max="2" width="5.42578125" customWidth="1"/>
    <col min="3" max="3" width="9.85546875" customWidth="1"/>
    <col min="4" max="4" width="10.42578125" customWidth="1"/>
    <col min="5" max="6" width="9.85546875" customWidth="1"/>
    <col min="7" max="7" width="10.85546875" customWidth="1"/>
    <col min="8" max="8" width="10.7109375" customWidth="1"/>
    <col min="9" max="9" width="9.28515625" customWidth="1"/>
    <col min="10" max="10" width="9.5703125" customWidth="1"/>
    <col min="11" max="11" width="6.7109375" customWidth="1"/>
    <col min="12" max="12" width="10.140625" customWidth="1"/>
    <col min="13" max="13" width="7.5703125" customWidth="1"/>
    <col min="14" max="14" width="8" customWidth="1"/>
    <col min="15" max="15" width="16.5703125" customWidth="1"/>
    <col min="16" max="16" width="8.140625" customWidth="1"/>
    <col min="17" max="17" width="20.42578125" customWidth="1"/>
    <col min="18" max="1025" width="8.7109375" customWidth="1"/>
  </cols>
  <sheetData>
    <row r="3" spans="2:15" ht="26.25" customHeight="1">
      <c r="B3" s="58"/>
      <c r="C3" s="58"/>
      <c r="D3" s="59" t="s">
        <v>56</v>
      </c>
      <c r="E3" s="59"/>
      <c r="F3" s="59"/>
      <c r="G3" s="59"/>
      <c r="H3" s="59"/>
      <c r="I3" s="59"/>
      <c r="J3" s="59"/>
      <c r="K3" s="59"/>
      <c r="L3" s="59"/>
      <c r="M3" s="59"/>
      <c r="N3" s="59"/>
      <c r="O3" s="58"/>
    </row>
    <row r="4" spans="2:15" ht="20.100000000000001" customHeight="1">
      <c r="B4" s="58"/>
      <c r="C4" s="58"/>
      <c r="D4" s="58" t="s">
        <v>0</v>
      </c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</row>
    <row r="5" spans="2:15" ht="20.100000000000001" customHeight="1">
      <c r="B5" s="60" t="s">
        <v>35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</row>
    <row r="6" spans="2:15" ht="27.75" customHeight="1">
      <c r="B6" s="57" t="s">
        <v>36</v>
      </c>
      <c r="C6" s="57"/>
      <c r="D6" s="57"/>
      <c r="E6" s="57"/>
      <c r="F6" s="57"/>
      <c r="G6" s="57"/>
      <c r="H6" s="57"/>
      <c r="I6" s="57"/>
      <c r="J6" s="57"/>
      <c r="K6" s="57" t="s">
        <v>55</v>
      </c>
      <c r="L6" s="57"/>
      <c r="M6" s="57"/>
      <c r="N6" s="57"/>
      <c r="O6" s="57"/>
    </row>
    <row r="7" spans="2:15" ht="20.100000000000001" customHeight="1">
      <c r="B7" s="56" t="s">
        <v>2</v>
      </c>
      <c r="C7" s="56"/>
      <c r="D7" s="56"/>
      <c r="E7" s="56"/>
      <c r="F7" s="56"/>
      <c r="G7" s="56"/>
      <c r="H7" s="56" t="s">
        <v>3</v>
      </c>
      <c r="I7" s="56"/>
      <c r="J7" s="56"/>
      <c r="K7" s="56" t="s">
        <v>4</v>
      </c>
      <c r="L7" s="56"/>
      <c r="M7" s="56" t="s">
        <v>5</v>
      </c>
      <c r="N7" s="56"/>
      <c r="O7" s="2" t="s">
        <v>6</v>
      </c>
    </row>
    <row r="8" spans="2:15" ht="45.75" customHeight="1">
      <c r="B8" s="61" t="s">
        <v>65</v>
      </c>
      <c r="C8" s="61"/>
      <c r="D8" s="61"/>
      <c r="E8" s="61"/>
      <c r="F8" s="61"/>
      <c r="G8" s="61"/>
      <c r="H8" s="55" t="s">
        <v>66</v>
      </c>
      <c r="I8" s="55"/>
      <c r="J8" s="55"/>
      <c r="K8" s="55" t="s">
        <v>7</v>
      </c>
      <c r="L8" s="55"/>
      <c r="M8" s="55" t="s">
        <v>8</v>
      </c>
      <c r="N8" s="55"/>
      <c r="O8" s="4" t="s">
        <v>9</v>
      </c>
    </row>
    <row r="9" spans="2:15" ht="20.100000000000001" customHeight="1">
      <c r="B9" s="56" t="s">
        <v>70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</row>
    <row r="10" spans="2:15" ht="20.100000000000001" customHeight="1">
      <c r="B10" s="3"/>
      <c r="C10" s="3" t="s">
        <v>14</v>
      </c>
      <c r="D10" s="3" t="s">
        <v>15</v>
      </c>
      <c r="E10" s="3" t="s">
        <v>16</v>
      </c>
      <c r="F10" s="3" t="s">
        <v>17</v>
      </c>
      <c r="G10" s="3" t="s">
        <v>18</v>
      </c>
      <c r="H10" s="3" t="s">
        <v>19</v>
      </c>
      <c r="I10" s="3" t="s">
        <v>20</v>
      </c>
      <c r="J10" s="14" t="s">
        <v>21</v>
      </c>
      <c r="K10" s="14" t="s">
        <v>22</v>
      </c>
      <c r="L10" s="14" t="s">
        <v>23</v>
      </c>
      <c r="M10" s="14" t="s">
        <v>24</v>
      </c>
      <c r="N10" s="14" t="s">
        <v>25</v>
      </c>
      <c r="O10" s="3" t="s">
        <v>26</v>
      </c>
    </row>
    <row r="11" spans="2:15">
      <c r="B11" s="21" t="s">
        <v>37</v>
      </c>
      <c r="C11" s="20">
        <v>187978.39</v>
      </c>
      <c r="D11" s="20">
        <v>187978.39</v>
      </c>
      <c r="E11" s="20">
        <v>187978.39</v>
      </c>
      <c r="F11" s="20">
        <v>187978.39</v>
      </c>
      <c r="G11" s="20">
        <v>187978.39</v>
      </c>
      <c r="H11" s="20">
        <v>187978.39</v>
      </c>
      <c r="I11" s="25"/>
      <c r="J11" s="25"/>
      <c r="K11" s="20"/>
      <c r="L11" s="20"/>
      <c r="M11" s="20"/>
      <c r="N11" s="20"/>
      <c r="O11" s="22">
        <f>SUM(C11:N11)</f>
        <v>1127870.3400000001</v>
      </c>
    </row>
    <row r="12" spans="2:15">
      <c r="B12" s="21" t="s">
        <v>29</v>
      </c>
      <c r="C12" s="34">
        <v>119926.18</v>
      </c>
      <c r="D12" s="35">
        <v>134330.73000000001</v>
      </c>
      <c r="E12" s="26">
        <v>138309.72</v>
      </c>
      <c r="F12" s="63">
        <v>244159.15</v>
      </c>
      <c r="G12" s="63">
        <v>156738.16</v>
      </c>
      <c r="H12" s="63">
        <v>154337.85</v>
      </c>
      <c r="I12" s="20"/>
      <c r="J12" s="20"/>
      <c r="K12" s="20"/>
      <c r="L12" s="20"/>
      <c r="M12" s="25"/>
      <c r="N12" s="20"/>
      <c r="O12" s="22">
        <f>SUM(C12:N12)</f>
        <v>947801.79</v>
      </c>
    </row>
    <row r="13" spans="2:15">
      <c r="B13" s="23" t="s">
        <v>30</v>
      </c>
      <c r="C13" s="24">
        <f t="shared" ref="C13:O13" si="0">IF($O$8="↑",IF(C12="","",IF(ISERR(C12/C11),"",(C12/C11))),IF($O$8="↓",IF(C12="","",IF(ISERR(C11/C12),"",(C11/C12)))))</f>
        <v>0.63797854636376017</v>
      </c>
      <c r="D13" s="24">
        <f t="shared" si="0"/>
        <v>0.7146073014031028</v>
      </c>
      <c r="E13" s="24">
        <f t="shared" si="0"/>
        <v>0.73577457493917253</v>
      </c>
      <c r="F13" s="24">
        <f t="shared" si="0"/>
        <v>1.2988681837311191</v>
      </c>
      <c r="G13" s="24">
        <f t="shared" si="0"/>
        <v>0.83380946075769657</v>
      </c>
      <c r="H13" s="24">
        <f t="shared" si="0"/>
        <v>0.82104038661039702</v>
      </c>
      <c r="I13" s="24" t="str">
        <f t="shared" si="0"/>
        <v/>
      </c>
      <c r="J13" s="24" t="str">
        <f t="shared" si="0"/>
        <v/>
      </c>
      <c r="K13" s="24" t="str">
        <f t="shared" si="0"/>
        <v/>
      </c>
      <c r="L13" s="24" t="str">
        <f t="shared" si="0"/>
        <v/>
      </c>
      <c r="M13" s="24" t="str">
        <f t="shared" si="0"/>
        <v/>
      </c>
      <c r="N13" s="24" t="str">
        <f t="shared" si="0"/>
        <v/>
      </c>
      <c r="O13" s="24">
        <f t="shared" si="0"/>
        <v>0.84034640896754143</v>
      </c>
    </row>
    <row r="14" spans="2:15"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2:15"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pans="2:15">
      <c r="C16" s="5" t="s">
        <v>10</v>
      </c>
      <c r="D16" s="5" t="s">
        <v>67</v>
      </c>
    </row>
    <row r="17" spans="2:15">
      <c r="C17" s="5" t="s">
        <v>12</v>
      </c>
      <c r="D17" s="5" t="s">
        <v>68</v>
      </c>
      <c r="M17" s="28"/>
    </row>
    <row r="18" spans="2:15">
      <c r="M18" s="28"/>
    </row>
    <row r="19" spans="2:15">
      <c r="M19" s="28"/>
    </row>
    <row r="20" spans="2:15">
      <c r="M20" s="27"/>
    </row>
    <row r="29" spans="2:15" ht="15.75" customHeight="1"/>
    <row r="30" spans="2:15">
      <c r="B30" s="13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2:15">
      <c r="B31" s="13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</row>
  </sheetData>
  <mergeCells count="18">
    <mergeCell ref="B3:C4"/>
    <mergeCell ref="D3:N3"/>
    <mergeCell ref="O3:O4"/>
    <mergeCell ref="D4:N4"/>
    <mergeCell ref="B5:O5"/>
    <mergeCell ref="B6:J6"/>
    <mergeCell ref="K6:O6"/>
    <mergeCell ref="B7:G7"/>
    <mergeCell ref="H7:J7"/>
    <mergeCell ref="K7:L7"/>
    <mergeCell ref="M7:N7"/>
    <mergeCell ref="C30:O30"/>
    <mergeCell ref="C31:O31"/>
    <mergeCell ref="B8:G8"/>
    <mergeCell ref="H8:J8"/>
    <mergeCell ref="K8:L8"/>
    <mergeCell ref="M8:N8"/>
    <mergeCell ref="B9:O9"/>
  </mergeCells>
  <conditionalFormatting sqref="C13:O13">
    <cfRule type="cellIs" dxfId="15" priority="6" operator="lessThan">
      <formula>0.95</formula>
    </cfRule>
    <cfRule type="cellIs" dxfId="14" priority="7" operator="between">
      <formula>0.95</formula>
      <formula>0.99</formula>
    </cfRule>
    <cfRule type="cellIs" dxfId="13" priority="8" operator="equal">
      <formula>1</formula>
    </cfRule>
    <cfRule type="cellIs" dxfId="12" priority="9" operator="greaterThan">
      <formula>1</formula>
    </cfRule>
  </conditionalFormatting>
  <conditionalFormatting sqref="C14:O15">
    <cfRule type="cellIs" dxfId="11" priority="2" operator="lessThan">
      <formula>0.75</formula>
    </cfRule>
    <cfRule type="cellIs" dxfId="10" priority="3" operator="between">
      <formula>0.75</formula>
      <formula>0.89</formula>
    </cfRule>
    <cfRule type="cellIs" dxfId="9" priority="4" operator="equal">
      <formula>0.9</formula>
    </cfRule>
    <cfRule type="cellIs" dxfId="8" priority="5" operator="greaterThan">
      <formula>0.9</formula>
    </cfRule>
  </conditionalFormatting>
  <pageMargins left="0.51180555555555496" right="0.51180555555555496" top="0.78749999999999998" bottom="0.78749999999999998" header="0.51180555555555496" footer="0.51180555555555496"/>
  <pageSetup paperSize="9" firstPageNumber="0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6145" r:id="rId4">
          <objectPr defaultSize="0" autoPict="0" r:id="rId5">
            <anchor moveWithCells="1" sizeWithCells="1">
              <from>
                <xdr:col>1</xdr:col>
                <xdr:colOff>314325</xdr:colOff>
                <xdr:row>2</xdr:row>
                <xdr:rowOff>57150</xdr:rowOff>
              </from>
              <to>
                <xdr:col>2</xdr:col>
                <xdr:colOff>485775</xdr:colOff>
                <xdr:row>3</xdr:row>
                <xdr:rowOff>209550</xdr:rowOff>
              </to>
            </anchor>
          </objectPr>
        </oleObject>
      </mc:Choice>
      <mc:Fallback>
        <oleObject progId="PBrush" shapeId="6145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Dado inválido" error="Por favor, selecione uma das setas." promptTitle="Polaridade" prompt="Seta pra cima - Quanto maior melhor_x000a_Seta pra baixo - Quanto menor melhor" xr:uid="{00000000-0002-0000-0200-000000000000}">
          <x14:formula1>
            <xm:f>Plan1!$B$8:$B$9</xm:f>
          </x14:formula1>
          <x14:formula2>
            <xm:f>0</xm:f>
          </x14:formula2>
          <xm:sqref>O8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V31"/>
  <sheetViews>
    <sheetView tabSelected="1" zoomScaleNormal="100" workbookViewId="0">
      <selection activeCell="M15" sqref="M15"/>
    </sheetView>
  </sheetViews>
  <sheetFormatPr defaultRowHeight="15"/>
  <cols>
    <col min="1" max="1" width="3.5703125" customWidth="1"/>
    <col min="2" max="2" width="8.7109375" customWidth="1"/>
    <col min="3" max="3" width="11.7109375" customWidth="1"/>
    <col min="4" max="7" width="8.140625" customWidth="1"/>
    <col min="8" max="8" width="9" customWidth="1"/>
    <col min="9" max="10" width="9.5703125" customWidth="1"/>
    <col min="11" max="14" width="8.140625" customWidth="1"/>
    <col min="15" max="15" width="18.140625" customWidth="1"/>
    <col min="16" max="16" width="10.140625" customWidth="1"/>
    <col min="17" max="17" width="20.42578125" customWidth="1"/>
    <col min="18" max="21" width="8.7109375" customWidth="1"/>
    <col min="22" max="22" width="52.85546875" customWidth="1"/>
    <col min="23" max="1025" width="8.7109375" customWidth="1"/>
  </cols>
  <sheetData>
    <row r="2" spans="2:22" ht="26.25" customHeight="1">
      <c r="B2" s="58"/>
      <c r="C2" s="58"/>
      <c r="D2" s="59" t="s">
        <v>56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8"/>
    </row>
    <row r="3" spans="2:22" ht="20.100000000000001" customHeight="1">
      <c r="B3" s="58"/>
      <c r="C3" s="58"/>
      <c r="D3" s="58" t="s">
        <v>0</v>
      </c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2:22" ht="14.1" customHeight="1">
      <c r="B4" s="60" t="s">
        <v>1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</row>
    <row r="5" spans="2:22" ht="27.75" customHeight="1">
      <c r="B5" s="57" t="s">
        <v>57</v>
      </c>
      <c r="C5" s="57"/>
      <c r="D5" s="57"/>
      <c r="E5" s="57"/>
      <c r="F5" s="57"/>
      <c r="G5" s="57"/>
      <c r="H5" s="57"/>
      <c r="I5" s="57"/>
      <c r="J5" s="57"/>
      <c r="K5" s="57" t="s">
        <v>55</v>
      </c>
      <c r="L5" s="57"/>
      <c r="M5" s="57"/>
      <c r="N5" s="57"/>
      <c r="O5" s="57"/>
      <c r="V5" s="1"/>
    </row>
    <row r="6" spans="2:22" ht="20.100000000000001" customHeight="1">
      <c r="B6" s="56" t="s">
        <v>2</v>
      </c>
      <c r="C6" s="56"/>
      <c r="D6" s="56"/>
      <c r="E6" s="56"/>
      <c r="F6" s="56"/>
      <c r="G6" s="56"/>
      <c r="H6" s="56" t="s">
        <v>3</v>
      </c>
      <c r="I6" s="56"/>
      <c r="J6" s="56"/>
      <c r="K6" s="56" t="s">
        <v>4</v>
      </c>
      <c r="L6" s="56"/>
      <c r="M6" s="56" t="s">
        <v>5</v>
      </c>
      <c r="N6" s="56"/>
      <c r="O6" s="2" t="s">
        <v>6</v>
      </c>
    </row>
    <row r="7" spans="2:22" ht="55.5" customHeight="1">
      <c r="B7" s="54" t="s">
        <v>38</v>
      </c>
      <c r="C7" s="54"/>
      <c r="D7" s="54"/>
      <c r="E7" s="54"/>
      <c r="F7" s="54"/>
      <c r="G7" s="54"/>
      <c r="H7" s="55" t="s">
        <v>69</v>
      </c>
      <c r="I7" s="55"/>
      <c r="J7" s="55"/>
      <c r="K7" s="55" t="s">
        <v>7</v>
      </c>
      <c r="L7" s="55"/>
      <c r="M7" s="55" t="s">
        <v>33</v>
      </c>
      <c r="N7" s="55"/>
      <c r="O7" s="4" t="s">
        <v>9</v>
      </c>
    </row>
    <row r="8" spans="2:22" ht="20.100000000000001" customHeight="1">
      <c r="B8" s="56" t="s">
        <v>72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</row>
    <row r="9" spans="2:22" ht="20.100000000000001" customHeight="1">
      <c r="B9" s="6"/>
      <c r="C9" s="6" t="s">
        <v>14</v>
      </c>
      <c r="D9" s="6" t="s">
        <v>15</v>
      </c>
      <c r="E9" s="6" t="s">
        <v>16</v>
      </c>
      <c r="F9" s="6" t="s">
        <v>17</v>
      </c>
      <c r="G9" s="6" t="s">
        <v>18</v>
      </c>
      <c r="H9" s="6" t="s">
        <v>19</v>
      </c>
      <c r="I9" s="6" t="s">
        <v>20</v>
      </c>
      <c r="J9" s="7" t="s">
        <v>21</v>
      </c>
      <c r="K9" s="7" t="s">
        <v>22</v>
      </c>
      <c r="L9" s="7" t="s">
        <v>23</v>
      </c>
      <c r="M9" s="7" t="s">
        <v>24</v>
      </c>
      <c r="N9" s="7" t="s">
        <v>25</v>
      </c>
      <c r="O9" s="6" t="s">
        <v>26</v>
      </c>
    </row>
    <row r="10" spans="2:22" ht="20.100000000000001" customHeight="1">
      <c r="B10" s="6" t="s">
        <v>27</v>
      </c>
      <c r="C10" s="6">
        <v>10</v>
      </c>
      <c r="D10" s="6">
        <v>3</v>
      </c>
      <c r="E10" s="6">
        <v>3</v>
      </c>
      <c r="F10" s="6">
        <v>3</v>
      </c>
      <c r="G10" s="6">
        <v>3</v>
      </c>
      <c r="H10" s="6">
        <v>3</v>
      </c>
      <c r="I10" s="6">
        <v>3</v>
      </c>
      <c r="J10" s="6">
        <v>3</v>
      </c>
      <c r="K10" s="6">
        <v>3</v>
      </c>
      <c r="L10" s="6">
        <v>2</v>
      </c>
      <c r="M10" s="6">
        <v>2</v>
      </c>
      <c r="N10" s="6">
        <v>2</v>
      </c>
      <c r="O10" s="6">
        <f>SUM(C10:N10)</f>
        <v>40</v>
      </c>
    </row>
    <row r="11" spans="2:22" ht="15.75">
      <c r="B11" s="6" t="s">
        <v>28</v>
      </c>
      <c r="C11" s="18">
        <f>C10*100%</f>
        <v>10</v>
      </c>
      <c r="D11" s="18">
        <f t="shared" ref="D11:O11" si="0">D10*100%</f>
        <v>3</v>
      </c>
      <c r="E11" s="18">
        <f t="shared" si="0"/>
        <v>3</v>
      </c>
      <c r="F11" s="18">
        <f t="shared" si="0"/>
        <v>3</v>
      </c>
      <c r="G11" s="18">
        <f t="shared" si="0"/>
        <v>3</v>
      </c>
      <c r="H11" s="18">
        <f t="shared" si="0"/>
        <v>3</v>
      </c>
      <c r="I11" s="18">
        <f t="shared" si="0"/>
        <v>3</v>
      </c>
      <c r="J11" s="18">
        <f t="shared" si="0"/>
        <v>3</v>
      </c>
      <c r="K11" s="18">
        <f t="shared" si="0"/>
        <v>3</v>
      </c>
      <c r="L11" s="18">
        <f t="shared" si="0"/>
        <v>2</v>
      </c>
      <c r="M11" s="18">
        <f t="shared" si="0"/>
        <v>2</v>
      </c>
      <c r="N11" s="18">
        <f t="shared" si="0"/>
        <v>2</v>
      </c>
      <c r="O11" s="18">
        <f t="shared" si="0"/>
        <v>40</v>
      </c>
    </row>
    <row r="12" spans="2:22" ht="15.75">
      <c r="B12" s="6" t="s">
        <v>29</v>
      </c>
      <c r="C12" s="8">
        <v>11</v>
      </c>
      <c r="D12" s="8">
        <v>4</v>
      </c>
      <c r="E12" s="8">
        <v>3</v>
      </c>
      <c r="F12" s="29">
        <v>5</v>
      </c>
      <c r="G12" s="6">
        <v>0</v>
      </c>
      <c r="H12" s="9">
        <v>0</v>
      </c>
      <c r="I12" s="29">
        <v>3</v>
      </c>
      <c r="J12" s="6">
        <v>2</v>
      </c>
      <c r="K12" s="6"/>
      <c r="L12" s="6"/>
      <c r="M12" s="6"/>
      <c r="N12" s="6"/>
      <c r="O12" s="6">
        <f>SUM(C12:N12)</f>
        <v>28</v>
      </c>
    </row>
    <row r="13" spans="2:22" ht="15.75">
      <c r="B13" s="6" t="s">
        <v>30</v>
      </c>
      <c r="C13" s="10">
        <f t="shared" ref="C13:O13" si="1">IF($O$7="↑",IF(C12="","",IF(ISERR(C12/C11),"",(C12/C11))),IF($O$7="↓",IF(C12="","",IF(ISERR(C11/C12),"",(C11/C12)))))</f>
        <v>1.1000000000000001</v>
      </c>
      <c r="D13" s="10">
        <f t="shared" si="1"/>
        <v>1.3333333333333333</v>
      </c>
      <c r="E13" s="10">
        <f t="shared" si="1"/>
        <v>1</v>
      </c>
      <c r="F13" s="10">
        <f>IF($O$7="↑",IF(F12="","",IF(ISERR(F12/F11),"",(F12/F11))),IF($O$7="↓",IF(F12="","",IF(ISERR(F11/F12),"",(F11/F12)))))</f>
        <v>1.6666666666666667</v>
      </c>
      <c r="G13" s="10">
        <f t="shared" si="1"/>
        <v>0</v>
      </c>
      <c r="H13" s="10">
        <f t="shared" si="1"/>
        <v>0</v>
      </c>
      <c r="I13" s="10">
        <f t="shared" si="1"/>
        <v>1</v>
      </c>
      <c r="J13" s="10">
        <f t="shared" si="1"/>
        <v>0.66666666666666663</v>
      </c>
      <c r="K13" s="10" t="str">
        <f t="shared" si="1"/>
        <v/>
      </c>
      <c r="L13" s="10" t="str">
        <f t="shared" si="1"/>
        <v/>
      </c>
      <c r="M13" s="10" t="str">
        <f t="shared" si="1"/>
        <v/>
      </c>
      <c r="N13" s="10" t="str">
        <f t="shared" si="1"/>
        <v/>
      </c>
      <c r="O13" s="10">
        <f t="shared" si="1"/>
        <v>0.7</v>
      </c>
    </row>
    <row r="14" spans="2:22" ht="7.5" customHeight="1"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2:22"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pans="2:22" hidden="1"/>
    <row r="17" spans="2:15" ht="7.5" customHeight="1"/>
    <row r="18" spans="2:15" ht="11.85" customHeight="1">
      <c r="C18" s="5" t="s">
        <v>10</v>
      </c>
      <c r="D18" s="5" t="s">
        <v>11</v>
      </c>
    </row>
    <row r="19" spans="2:15">
      <c r="C19" s="5" t="s">
        <v>12</v>
      </c>
      <c r="D19" s="5" t="s">
        <v>13</v>
      </c>
    </row>
    <row r="30" spans="2:15">
      <c r="B30" s="13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2:15">
      <c r="B31" s="13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</row>
  </sheetData>
  <mergeCells count="18">
    <mergeCell ref="B2:C3"/>
    <mergeCell ref="D2:N2"/>
    <mergeCell ref="O2:O3"/>
    <mergeCell ref="D3:N3"/>
    <mergeCell ref="B4:O4"/>
    <mergeCell ref="B5:J5"/>
    <mergeCell ref="K5:O5"/>
    <mergeCell ref="B6:G6"/>
    <mergeCell ref="H6:J6"/>
    <mergeCell ref="K6:L6"/>
    <mergeCell ref="M6:N6"/>
    <mergeCell ref="C30:O30"/>
    <mergeCell ref="C31:O31"/>
    <mergeCell ref="B7:G7"/>
    <mergeCell ref="H7:J7"/>
    <mergeCell ref="K7:L7"/>
    <mergeCell ref="M7:N7"/>
    <mergeCell ref="B8:O8"/>
  </mergeCells>
  <conditionalFormatting sqref="C13:O13">
    <cfRule type="cellIs" dxfId="7" priority="6" operator="lessThan">
      <formula>0.95</formula>
    </cfRule>
    <cfRule type="cellIs" dxfId="6" priority="7" operator="between">
      <formula>0.95</formula>
      <formula>0.99</formula>
    </cfRule>
    <cfRule type="cellIs" dxfId="5" priority="8" operator="equal">
      <formula>1</formula>
    </cfRule>
    <cfRule type="cellIs" dxfId="4" priority="9" operator="greaterThan">
      <formula>1</formula>
    </cfRule>
  </conditionalFormatting>
  <conditionalFormatting sqref="C14:O15">
    <cfRule type="cellIs" dxfId="3" priority="2" operator="lessThan">
      <formula>0.75</formula>
    </cfRule>
    <cfRule type="cellIs" dxfId="2" priority="3" operator="between">
      <formula>0.75</formula>
      <formula>0.89</formula>
    </cfRule>
    <cfRule type="cellIs" dxfId="1" priority="4" operator="equal">
      <formula>0.9</formula>
    </cfRule>
    <cfRule type="cellIs" dxfId="0" priority="5" operator="greaterThan">
      <formula>0.9</formula>
    </cfRule>
  </conditionalFormatting>
  <pageMargins left="0.51180555555555496" right="0.51180555555555496" top="0.78749999999999998" bottom="0.78749999999999998" header="0.51180555555555496" footer="0.51180555555555496"/>
  <pageSetup paperSize="9" firstPageNumber="0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21" r:id="rId4">
          <objectPr defaultSize="0" autoPict="0" r:id="rId5">
            <anchor moveWithCells="1" sizeWithCells="1">
              <from>
                <xdr:col>1</xdr:col>
                <xdr:colOff>314325</xdr:colOff>
                <xdr:row>1</xdr:row>
                <xdr:rowOff>57150</xdr:rowOff>
              </from>
              <to>
                <xdr:col>2</xdr:col>
                <xdr:colOff>514350</xdr:colOff>
                <xdr:row>2</xdr:row>
                <xdr:rowOff>209550</xdr:rowOff>
              </to>
            </anchor>
          </objectPr>
        </oleObject>
      </mc:Choice>
      <mc:Fallback>
        <oleObject progId="PBrush" shapeId="8231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Dado inválido" error="Por favor, selecione uma das setas." promptTitle="Polaridade" prompt="Seta pra cima - Quanto maior melhor_x000a_Seta pra baixo - Quanto menor melhor" xr:uid="{00000000-0002-0000-0300-000000000000}">
          <x14:formula1>
            <xm:f>Plan1!$B$8:$B$9</xm:f>
          </x14:formula1>
          <x14:formula2>
            <xm:f>0</xm:f>
          </x14:formula2>
          <xm:sqref>O7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S16"/>
  <sheetViews>
    <sheetView zoomScaleNormal="100" workbookViewId="0"/>
  </sheetViews>
  <sheetFormatPr defaultRowHeight="15"/>
  <cols>
    <col min="1" max="3" width="8.7109375" customWidth="1"/>
    <col min="4" max="4" width="10.42578125" customWidth="1"/>
    <col min="5" max="1025" width="8.7109375" customWidth="1"/>
  </cols>
  <sheetData>
    <row r="3" spans="1:19">
      <c r="B3" t="s">
        <v>39</v>
      </c>
      <c r="D3" s="16">
        <f ca="1">TODAY()</f>
        <v>45567</v>
      </c>
      <c r="F3" s="62" t="s">
        <v>40</v>
      </c>
      <c r="G3" s="62"/>
      <c r="H3" s="62"/>
      <c r="I3" s="62"/>
      <c r="K3" s="62" t="s">
        <v>41</v>
      </c>
      <c r="L3" s="62"/>
      <c r="M3" s="62"/>
      <c r="N3" s="62"/>
      <c r="P3" s="62" t="s">
        <v>42</v>
      </c>
      <c r="Q3" s="62"/>
      <c r="R3" s="62"/>
      <c r="S3" s="62"/>
    </row>
    <row r="4" spans="1:19">
      <c r="B4" t="s">
        <v>43</v>
      </c>
      <c r="G4" t="s">
        <v>44</v>
      </c>
      <c r="H4" t="s">
        <v>45</v>
      </c>
      <c r="I4" t="s">
        <v>46</v>
      </c>
      <c r="L4" t="s">
        <v>44</v>
      </c>
      <c r="M4" t="s">
        <v>45</v>
      </c>
      <c r="N4" t="s">
        <v>46</v>
      </c>
      <c r="Q4" t="s">
        <v>44</v>
      </c>
      <c r="R4" t="s">
        <v>45</v>
      </c>
      <c r="S4" t="s">
        <v>46</v>
      </c>
    </row>
    <row r="5" spans="1:19">
      <c r="B5" t="s">
        <v>47</v>
      </c>
      <c r="F5" t="s">
        <v>14</v>
      </c>
      <c r="G5" s="17">
        <f>IF('Indicador 1'!$C$13&lt;0.95,'Indicador 1'!$C$12)</f>
        <v>19</v>
      </c>
      <c r="H5" s="17" t="b">
        <f>IF(AND('Indicador 1'!$C$13&gt;=0.95,'Indicador 1'!$C$13&lt;1),'Indicador 1'!$C$12)</f>
        <v>0</v>
      </c>
      <c r="I5" s="17" t="b">
        <f>IF('Indicador 1'!$C$13&gt;=1,'Indicador 1'!$C$12)</f>
        <v>0</v>
      </c>
      <c r="K5" t="s">
        <v>14</v>
      </c>
      <c r="L5" s="17">
        <f>IF('Indicador 1'!$C$13&lt;0.95,'Indicador 1'!$C$12)</f>
        <v>19</v>
      </c>
      <c r="M5" s="17" t="b">
        <f>IF(AND('Indicador 1'!$C$13&gt;=0.95,'Indicador 1'!$C$13&lt;1),'Indicador 1'!$C$12)</f>
        <v>0</v>
      </c>
      <c r="N5" s="17" t="b">
        <f>IF('Indicador 1'!$C$13&gt;=1,'Indicador 1'!$C$12)</f>
        <v>0</v>
      </c>
      <c r="P5" t="s">
        <v>14</v>
      </c>
      <c r="Q5" s="17" t="e">
        <f>IF(#REF!&lt;0.95,#REF!)</f>
        <v>#REF!</v>
      </c>
      <c r="R5" s="17" t="e">
        <f>IF(AND(#REF!&gt;=0.95,#REF!&lt;1),#REF!)</f>
        <v>#REF!</v>
      </c>
      <c r="S5" s="17" t="e">
        <f>IF(#REF!&gt;=1,#REF!)</f>
        <v>#REF!</v>
      </c>
    </row>
    <row r="6" spans="1:19">
      <c r="F6" t="s">
        <v>15</v>
      </c>
      <c r="G6" s="17">
        <f>IF('Indicador 1'!$D$13&lt;0.95,'Indicador 1'!$D$12)</f>
        <v>23</v>
      </c>
      <c r="H6" s="17" t="b">
        <f>IF(AND('Indicador 1'!$D$13&gt;=0.95,'Indicador 1'!$D$13&lt;1),'Indicador 1'!$D$12)</f>
        <v>0</v>
      </c>
      <c r="I6" s="17" t="b">
        <f>IF('Indicador 1'!$D$13&gt;=1,'Indicador 1'!$D$12)</f>
        <v>0</v>
      </c>
      <c r="K6" t="s">
        <v>15</v>
      </c>
      <c r="L6" s="17">
        <f>IF('Indicador 1'!$D$13&lt;0.95,'Indicador 1'!$D$12)</f>
        <v>23</v>
      </c>
      <c r="M6" s="17" t="b">
        <f>IF(AND('Indicador 1'!$D$13&gt;=0.95,'Indicador 1'!$D$13&lt;1),'Indicador 1'!$D$12)</f>
        <v>0</v>
      </c>
      <c r="N6" s="17" t="b">
        <f>IF('Indicador 1'!$D$13&gt;=1,'Indicador 1'!$D$12)</f>
        <v>0</v>
      </c>
      <c r="P6" t="s">
        <v>15</v>
      </c>
      <c r="Q6" s="17" t="e">
        <f>IF(#REF!&lt;0.95,#REF!)</f>
        <v>#REF!</v>
      </c>
      <c r="R6" s="17" t="e">
        <f>IF(AND(#REF!&gt;=0.95,#REF!&lt;1),#REF!)</f>
        <v>#REF!</v>
      </c>
      <c r="S6" s="17" t="e">
        <f>IF(#REF!&gt;=1,#REF!)</f>
        <v>#REF!</v>
      </c>
    </row>
    <row r="7" spans="1:19">
      <c r="F7" t="s">
        <v>16</v>
      </c>
      <c r="G7" s="17" t="b">
        <f>IF('Indicador 1'!$E$13&lt;0.95,'Indicador 1'!$E$12)</f>
        <v>0</v>
      </c>
      <c r="H7" s="17" t="b">
        <f>IF(AND('Indicador 1'!$E$13&gt;=0.95,'Indicador 1'!$E$13&lt;1),'Indicador 1'!$E$12)</f>
        <v>0</v>
      </c>
      <c r="I7" s="17">
        <f>IF('Indicador 1'!$E$13&gt;=1,'Indicador 1'!$E$12)</f>
        <v>36</v>
      </c>
      <c r="K7" t="s">
        <v>16</v>
      </c>
      <c r="L7" s="17" t="b">
        <f>IF('Indicador 1'!$E$13&lt;0.95,'Indicador 1'!$E$12)</f>
        <v>0</v>
      </c>
      <c r="M7" s="17" t="b">
        <f>IF(AND('Indicador 1'!$E$13&gt;=0.95,'Indicador 1'!$E$13&lt;1),'Indicador 1'!$E$12)</f>
        <v>0</v>
      </c>
      <c r="N7" s="17">
        <f>IF('Indicador 1'!$E$13&gt;=1,'Indicador 1'!$E$12)</f>
        <v>36</v>
      </c>
      <c r="P7" t="s">
        <v>16</v>
      </c>
      <c r="Q7" s="17" t="e">
        <f>IF(#REF!&lt;0.95,#REF!)</f>
        <v>#REF!</v>
      </c>
      <c r="R7" s="17" t="e">
        <f>IF(AND(#REF!&gt;=0.95,#REF!&lt;1),#REF!)</f>
        <v>#REF!</v>
      </c>
      <c r="S7" s="17" t="e">
        <f>IF(#REF!&gt;=1,#REF!)</f>
        <v>#REF!</v>
      </c>
    </row>
    <row r="8" spans="1:19">
      <c r="B8" t="s">
        <v>9</v>
      </c>
      <c r="F8" t="s">
        <v>17</v>
      </c>
      <c r="G8" s="17" t="b">
        <f>IF('Indicador 1'!$F$13&lt;0.95,'Indicador 1'!$F$12)</f>
        <v>0</v>
      </c>
      <c r="H8" s="17" t="b">
        <f>IF(AND('Indicador 1'!$F$13&gt;=0.95,'Indicador 1'!$F$13&lt;1),'Indicador 1'!$F$12)</f>
        <v>0</v>
      </c>
      <c r="I8" s="17">
        <f>IF('Indicador 1'!$F$13&gt;=1,'Indicador 1'!$F$12)</f>
        <v>43</v>
      </c>
      <c r="K8" t="s">
        <v>17</v>
      </c>
      <c r="L8" s="17" t="b">
        <f>IF('Indicador 1'!$F$13&lt;0.95,'Indicador 1'!$F$12)</f>
        <v>0</v>
      </c>
      <c r="M8" s="17" t="b">
        <f>IF(AND('Indicador 1'!$F$13&gt;=0.95,'Indicador 1'!$F$13&lt;1),'Indicador 1'!$F$12)</f>
        <v>0</v>
      </c>
      <c r="N8" s="17">
        <f>IF('Indicador 1'!$F$13&gt;=1,'Indicador 1'!$F$12)</f>
        <v>43</v>
      </c>
      <c r="P8" t="s">
        <v>17</v>
      </c>
      <c r="Q8" s="17" t="e">
        <f>IF(#REF!&lt;0.95,#REF!)</f>
        <v>#REF!</v>
      </c>
      <c r="R8" s="17" t="e">
        <f>IF(AND(#REF!&gt;=0.95,#REF!&lt;1),#REF!)</f>
        <v>#REF!</v>
      </c>
      <c r="S8" s="17" t="e">
        <f>IF(#REF!&gt;=1,#REF!)</f>
        <v>#REF!</v>
      </c>
    </row>
    <row r="9" spans="1:19">
      <c r="B9" t="s">
        <v>48</v>
      </c>
      <c r="F9" t="s">
        <v>18</v>
      </c>
      <c r="G9" s="17">
        <f>IF('Indicador 1'!$G$13&lt;0.95,'Indicador 1'!$G$12)</f>
        <v>11</v>
      </c>
      <c r="H9" s="17" t="b">
        <f>IF(AND('Indicador 1'!$G$13&gt;=0.95,'Indicador 1'!$G$13&lt;1),'Indicador 1'!$G$12)</f>
        <v>0</v>
      </c>
      <c r="I9" s="17" t="b">
        <f>IF('Indicador 1'!$G$13&gt;=1,'Indicador 1'!$G$12)</f>
        <v>0</v>
      </c>
      <c r="K9" t="s">
        <v>18</v>
      </c>
      <c r="L9" s="17">
        <f>IF('Indicador 1'!$G$13&lt;0.95,'Indicador 1'!$G$12)</f>
        <v>11</v>
      </c>
      <c r="M9" s="17" t="b">
        <f>IF(AND('Indicador 1'!$G$13&gt;=0.95,'Indicador 1'!$G$13&lt;1),'Indicador 1'!$G$12)</f>
        <v>0</v>
      </c>
      <c r="N9" s="17" t="b">
        <f>IF('Indicador 1'!$G$13&gt;=1,'Indicador 1'!$G$12)</f>
        <v>0</v>
      </c>
      <c r="P9" t="s">
        <v>18</v>
      </c>
      <c r="Q9" s="17" t="e">
        <f>IF(#REF!&lt;0.95,#REF!)</f>
        <v>#REF!</v>
      </c>
      <c r="R9" s="17" t="e">
        <f>IF(AND(#REF!&gt;=0.95,#REF!&lt;1),#REF!)</f>
        <v>#REF!</v>
      </c>
      <c r="S9" s="17" t="e">
        <f>IF(#REF!&gt;=1,#REF!)</f>
        <v>#REF!</v>
      </c>
    </row>
    <row r="10" spans="1:19">
      <c r="F10" t="s">
        <v>19</v>
      </c>
      <c r="G10" s="17">
        <f>IF('Indicador 1'!$H$13&lt;0.95,'Indicador 1'!$H$12)</f>
        <v>3</v>
      </c>
      <c r="H10" s="17" t="b">
        <f>IF(AND('Indicador 1'!$H$13&gt;=0.95,'Indicador 1'!$H$13&lt;1),'Indicador 1'!$H$12)</f>
        <v>0</v>
      </c>
      <c r="I10" s="17" t="b">
        <f>IF('Indicador 1'!$H$13&gt;=1,'Indicador 1'!$H$12)</f>
        <v>0</v>
      </c>
      <c r="K10" t="s">
        <v>19</v>
      </c>
      <c r="L10" s="17">
        <f>IF('Indicador 1'!$H$13&lt;0.95,'Indicador 1'!$H$12)</f>
        <v>3</v>
      </c>
      <c r="M10" s="17" t="b">
        <f>IF(AND('Indicador 1'!$H$13&gt;=0.95,'Indicador 1'!$H$13&lt;1),'Indicador 1'!$H$12)</f>
        <v>0</v>
      </c>
      <c r="N10" s="17" t="b">
        <f>IF('Indicador 1'!$H$13&gt;=1,'Indicador 1'!$H$12)</f>
        <v>0</v>
      </c>
      <c r="P10" t="s">
        <v>19</v>
      </c>
      <c r="Q10" s="17" t="e">
        <f>IF(#REF!&lt;0.95,#REF!)</f>
        <v>#REF!</v>
      </c>
      <c r="R10" s="17" t="e">
        <f>IF(AND(#REF!&gt;=0.95,#REF!&lt;1),#REF!)</f>
        <v>#REF!</v>
      </c>
      <c r="S10" s="17" t="e">
        <f>IF(#REF!&gt;=1,#REF!)</f>
        <v>#REF!</v>
      </c>
    </row>
    <row r="11" spans="1:19">
      <c r="A11" t="s">
        <v>49</v>
      </c>
      <c r="B11" t="e">
        <f>SUM(COUNTIF(#REF!,"J"),COUNTIF(#REF!,"J"),COUNTIF(#REF!,"J"),COUNTIF(#REF!,"J"),COUNTIF(#REF!,"J"),COUNTIF(#REF!,"J"),COUNTIF(#REF!,"J"),COUNTIF(#REF!,"J"),COUNTIF(#REF!,"J"),COUNTIF(#REF!,"J"),COUNTIF(#REF!,"J"),COUNTIF(#REF!,"J"),COUNTIF(#REF!,"J"),COUNTIF(#REF!,"J"),COUNTIF(#REF!,"J"))</f>
        <v>#REF!</v>
      </c>
      <c r="F11" t="s">
        <v>20</v>
      </c>
      <c r="G11" s="17">
        <f>IF('Indicador 1'!$I$13&lt;0.95,'Indicador 1'!$I$12)</f>
        <v>20</v>
      </c>
      <c r="H11" s="17" t="b">
        <f>IF(AND('Indicador 1'!$I$13&gt;=0.95,'Indicador 1'!$I$13&lt;1),'Indicador 1'!$I$12)</f>
        <v>0</v>
      </c>
      <c r="I11" s="17" t="b">
        <f>IF('Indicador 1'!$I$13&gt;=1,'Indicador 1'!$I$12)</f>
        <v>0</v>
      </c>
      <c r="K11" t="s">
        <v>20</v>
      </c>
      <c r="L11" s="17">
        <f>IF('Indicador 1'!$I$13&lt;0.95,'Indicador 1'!$I$12)</f>
        <v>20</v>
      </c>
      <c r="M11" s="17" t="b">
        <f>IF(AND('Indicador 1'!$I$13&gt;=0.95,'Indicador 1'!$I$13&lt;1),'Indicador 1'!$I$12)</f>
        <v>0</v>
      </c>
      <c r="N11" s="17" t="b">
        <f>IF('Indicador 1'!$I$13&gt;=1,'Indicador 1'!$I$12)</f>
        <v>0</v>
      </c>
      <c r="P11" t="s">
        <v>20</v>
      </c>
      <c r="Q11" s="17" t="e">
        <f>IF(#REF!&lt;0.95,#REF!)</f>
        <v>#REF!</v>
      </c>
      <c r="R11" s="17" t="e">
        <f>IF(AND(#REF!&gt;=0.95,#REF!&lt;1),#REF!)</f>
        <v>#REF!</v>
      </c>
      <c r="S11" s="17" t="e">
        <f>IF(#REF!&gt;=1,#REF!)</f>
        <v>#REF!</v>
      </c>
    </row>
    <row r="12" spans="1:19">
      <c r="A12" t="s">
        <v>50</v>
      </c>
      <c r="B12" t="e">
        <f>SUM(COUNTIF(#REF!,"K"),COUNTIF(#REF!,"K"),COUNTIF(#REF!,"K"),COUNTIF(#REF!,"K"),COUNTIF(#REF!,"K"),COUNTIF(#REF!,"K"),COUNTIF(#REF!,"K"),COUNTIF(#REF!,"K"),COUNTIF(#REF!,"K"),COUNTIF(#REF!,"K"),COUNTIF(#REF!,"K"),COUNTIF(#REF!,"K"),COUNTIF(#REF!,"K"),COUNTIF(#REF!,"K"),COUNTIF(#REF!,"K"))</f>
        <v>#REF!</v>
      </c>
      <c r="F12" t="s">
        <v>21</v>
      </c>
      <c r="G12" s="17">
        <f>IF('Indicador 1'!$J$13&lt;0.95,'Indicador 1'!$J$12)</f>
        <v>21</v>
      </c>
      <c r="H12" s="17" t="b">
        <f>IF(AND('Indicador 1'!$J$13&gt;=0.95,'Indicador 1'!$J$13&lt;1),'Indicador 1'!$J$12)</f>
        <v>0</v>
      </c>
      <c r="I12" s="17" t="b">
        <f>IF('Indicador 1'!$J$13&gt;=1,'Indicador 1'!$J$12)</f>
        <v>0</v>
      </c>
      <c r="K12" t="s">
        <v>21</v>
      </c>
      <c r="L12" s="17">
        <f>IF('Indicador 1'!$J$13&lt;0.95,'Indicador 1'!$J$12)</f>
        <v>21</v>
      </c>
      <c r="M12" s="17" t="b">
        <f>IF(AND('Indicador 1'!$J$13&gt;=0.95,'Indicador 1'!$J$13&lt;1),'Indicador 1'!$J$12)</f>
        <v>0</v>
      </c>
      <c r="N12" s="17" t="b">
        <f>IF('Indicador 1'!$J$13&gt;=1,'Indicador 1'!$J$12)</f>
        <v>0</v>
      </c>
      <c r="P12" t="s">
        <v>21</v>
      </c>
      <c r="Q12" s="17" t="e">
        <f>IF(#REF!&lt;0.95,#REF!)</f>
        <v>#REF!</v>
      </c>
      <c r="R12" s="17" t="e">
        <f>IF(AND(#REF!&gt;=0.95,#REF!&lt;1),#REF!)</f>
        <v>#REF!</v>
      </c>
      <c r="S12" s="17" t="e">
        <f>IF(#REF!&gt;=1,#REF!)</f>
        <v>#REF!</v>
      </c>
    </row>
    <row r="13" spans="1:19">
      <c r="A13" t="s">
        <v>51</v>
      </c>
      <c r="B13" t="e">
        <f>SUM(COUNTIF(#REF!,"L"),COUNTIF(#REF!,"L"),COUNTIF(#REF!,"L"),COUNTIF(#REF!,"L"),COUNTIF(#REF!,"L"),COUNTIF(#REF!,"L"),COUNTIF(#REF!,"L"),COUNTIF(#REF!,"L"),COUNTIF(#REF!,"L"),COUNTIF(#REF!,"L"),COUNTIF(#REF!,"L"),COUNTIF(#REF!,"L"),COUNTIF(#REF!,"L"),COUNTIF(#REF!,"L"),COUNTIF(#REF!,"L"))</f>
        <v>#REF!</v>
      </c>
      <c r="F13" t="s">
        <v>22</v>
      </c>
      <c r="G13" s="17" t="b">
        <f>IF('Indicador 1'!$K$13&lt;0.95,'Indicador 1'!$K$12)</f>
        <v>0</v>
      </c>
      <c r="H13" s="17" t="b">
        <f>IF(AND('Indicador 1'!$K$13&gt;=0.95,'Indicador 1'!$K$13&lt;1),'Indicador 1'!$K$12)</f>
        <v>0</v>
      </c>
      <c r="I13" s="17">
        <f>IF('Indicador 1'!$K$13&gt;=1,'Indicador 1'!$K$12)</f>
        <v>0</v>
      </c>
      <c r="K13" t="s">
        <v>22</v>
      </c>
      <c r="L13" s="17" t="b">
        <f>IF('Indicador 1'!$K$13&lt;0.95,'Indicador 1'!$K$12)</f>
        <v>0</v>
      </c>
      <c r="M13" s="17" t="b">
        <f>IF(AND('Indicador 1'!$K$13&gt;=0.95,'Indicador 1'!$K$13&lt;1),'Indicador 1'!$K$12)</f>
        <v>0</v>
      </c>
      <c r="N13" s="17">
        <f>IF('Indicador 1'!$K$13&gt;=1,'Indicador 1'!$K$12)</f>
        <v>0</v>
      </c>
      <c r="P13" t="s">
        <v>22</v>
      </c>
      <c r="Q13" s="17" t="e">
        <f>IF(#REF!&lt;0.95,#REF!)</f>
        <v>#REF!</v>
      </c>
      <c r="R13" s="17" t="e">
        <f>IF(AND(#REF!&gt;=0.95,#REF!&lt;1),#REF!)</f>
        <v>#REF!</v>
      </c>
      <c r="S13" s="17" t="e">
        <f>IF(#REF!&gt;=1,#REF!)</f>
        <v>#REF!</v>
      </c>
    </row>
    <row r="14" spans="1:19">
      <c r="F14" t="s">
        <v>23</v>
      </c>
      <c r="G14" s="17" t="b">
        <f>IF('Indicador 1'!$L$13&lt;0.95,'Indicador 1'!$L$12)</f>
        <v>0</v>
      </c>
      <c r="H14" s="17" t="b">
        <f>IF(AND('Indicador 1'!$L$13&gt;=0.95,'Indicador 1'!$L$13&lt;1),'Indicador 1'!$L$12)</f>
        <v>0</v>
      </c>
      <c r="I14" s="17">
        <f>IF('Indicador 1'!$L$13&gt;=1,'Indicador 1'!$L$12)</f>
        <v>0</v>
      </c>
      <c r="K14" t="s">
        <v>23</v>
      </c>
      <c r="L14" s="17" t="b">
        <f>IF('Indicador 1'!$L$13&lt;0.95,'Indicador 1'!$L$12)</f>
        <v>0</v>
      </c>
      <c r="M14" s="17" t="b">
        <f>IF(AND('Indicador 1'!$L$13&gt;=0.95,'Indicador 1'!$L$13&lt;1),'Indicador 1'!$L$12)</f>
        <v>0</v>
      </c>
      <c r="N14" s="17">
        <f>IF('Indicador 1'!$L$13&gt;=1,'Indicador 1'!$L$12)</f>
        <v>0</v>
      </c>
      <c r="P14" t="s">
        <v>23</v>
      </c>
      <c r="Q14" s="17" t="e">
        <f>IF(#REF!&lt;0.95,#REF!)</f>
        <v>#REF!</v>
      </c>
      <c r="R14" s="17" t="e">
        <f>IF(AND(#REF!&gt;=0.95,#REF!&lt;1),#REF!)</f>
        <v>#REF!</v>
      </c>
      <c r="S14" s="17" t="e">
        <f>IF(#REF!&gt;=1,#REF!)</f>
        <v>#REF!</v>
      </c>
    </row>
    <row r="15" spans="1:19">
      <c r="F15" t="s">
        <v>24</v>
      </c>
      <c r="G15" s="17" t="b">
        <f>IF('Indicador 1'!$M$13&lt;0.95,'Indicador 1'!$M$12)</f>
        <v>0</v>
      </c>
      <c r="H15" s="17" t="b">
        <f>IF(AND('Indicador 1'!$M$13&gt;=0.95,'Indicador 1'!$M$13&lt;1),'Indicador 1'!$M$12)</f>
        <v>0</v>
      </c>
      <c r="I15" s="17">
        <f>IF('Indicador 1'!$M$13&gt;=1,'Indicador 1'!$M$12)</f>
        <v>0</v>
      </c>
      <c r="K15" t="s">
        <v>24</v>
      </c>
      <c r="L15" s="17" t="b">
        <f>IF('Indicador 1'!$M$13&lt;0.95,'Indicador 1'!$M$12)</f>
        <v>0</v>
      </c>
      <c r="M15" s="17" t="b">
        <f>IF(AND('Indicador 1'!$M$13&gt;=0.95,'Indicador 1'!$M$13&lt;1),'Indicador 1'!$M$12)</f>
        <v>0</v>
      </c>
      <c r="N15" s="17">
        <f>IF('Indicador 1'!$M$13&gt;=1,'Indicador 1'!$M$12)</f>
        <v>0</v>
      </c>
      <c r="P15" t="s">
        <v>24</v>
      </c>
      <c r="Q15" s="17" t="e">
        <f>IF(#REF!&lt;0.95,#REF!)</f>
        <v>#REF!</v>
      </c>
      <c r="R15" s="17" t="e">
        <f>IF(AND(#REF!&gt;=0.95,#REF!&lt;1),#REF!)</f>
        <v>#REF!</v>
      </c>
      <c r="S15" s="17" t="e">
        <f>IF(#REF!&gt;=1,#REF!)</f>
        <v>#REF!</v>
      </c>
    </row>
    <row r="16" spans="1:19">
      <c r="F16" t="s">
        <v>25</v>
      </c>
      <c r="G16" s="17" t="b">
        <f>IF('Indicador 1'!$N$13&lt;0.95,'Indicador 1'!$N$12)</f>
        <v>0</v>
      </c>
      <c r="H16" s="17" t="b">
        <f>IF(AND('Indicador 1'!$N$13&gt;=0.95,'Indicador 1'!$N$13&lt;1),'Indicador 1'!$N$12)</f>
        <v>0</v>
      </c>
      <c r="I16" s="17">
        <f>IF('Indicador 1'!$N$13&gt;=1,'Indicador 1'!$N$12)</f>
        <v>0</v>
      </c>
      <c r="K16" t="s">
        <v>25</v>
      </c>
      <c r="L16" s="17" t="b">
        <f>IF('Indicador 1'!$N$13&lt;0.95,'Indicador 1'!$N$12)</f>
        <v>0</v>
      </c>
      <c r="M16" s="17" t="b">
        <f>IF(AND('Indicador 1'!$N$13&gt;=0.95,'Indicador 1'!$N$13&lt;1),'Indicador 1'!$N$12)</f>
        <v>0</v>
      </c>
      <c r="N16" s="17">
        <f>IF('Indicador 1'!$N$13&gt;=1,'Indicador 1'!$N$12)</f>
        <v>0</v>
      </c>
      <c r="P16" t="s">
        <v>25</v>
      </c>
      <c r="Q16" s="17" t="e">
        <f>IF(#REF!&lt;0.95,#REF!)</f>
        <v>#REF!</v>
      </c>
      <c r="R16" s="17" t="e">
        <f>IF(AND(#REF!&gt;=0.95,#REF!&lt;1),#REF!)</f>
        <v>#REF!</v>
      </c>
      <c r="S16" s="17" t="e">
        <f>IF(#REF!&gt;=1,#REF!)</f>
        <v>#REF!</v>
      </c>
    </row>
  </sheetData>
  <mergeCells count="3">
    <mergeCell ref="F3:I3"/>
    <mergeCell ref="K3:N3"/>
    <mergeCell ref="P3:S3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F3:I16"/>
  <sheetViews>
    <sheetView zoomScaleNormal="100" workbookViewId="0"/>
  </sheetViews>
  <sheetFormatPr defaultRowHeight="15"/>
  <cols>
    <col min="1" max="1025" width="8.7109375" customWidth="1"/>
  </cols>
  <sheetData>
    <row r="3" spans="6:9">
      <c r="F3" s="62" t="s">
        <v>41</v>
      </c>
      <c r="G3" s="62"/>
      <c r="H3" s="62"/>
      <c r="I3" s="62"/>
    </row>
    <row r="4" spans="6:9">
      <c r="G4" t="s">
        <v>44</v>
      </c>
      <c r="H4" t="s">
        <v>45</v>
      </c>
      <c r="I4" t="s">
        <v>46</v>
      </c>
    </row>
    <row r="5" spans="6:9">
      <c r="F5" t="s">
        <v>14</v>
      </c>
      <c r="G5" s="17" t="e">
        <f>IF(#REF!&lt;0.95,#REF!)</f>
        <v>#REF!</v>
      </c>
      <c r="H5" s="17" t="e">
        <f>IF(AND(#REF!&gt;=0.95,#REF!&lt;1),#REF!)</f>
        <v>#REF!</v>
      </c>
      <c r="I5" s="17" t="e">
        <f>IF(#REF!&gt;=1,#REF!)</f>
        <v>#REF!</v>
      </c>
    </row>
    <row r="6" spans="6:9">
      <c r="F6" t="s">
        <v>15</v>
      </c>
      <c r="G6" s="17" t="e">
        <f>IF(#REF!&lt;0.95,#REF!)</f>
        <v>#REF!</v>
      </c>
      <c r="H6" s="17" t="e">
        <f>IF(AND(#REF!&gt;=0.95,#REF!&lt;1),#REF!)</f>
        <v>#REF!</v>
      </c>
      <c r="I6" s="17" t="e">
        <f>IF(#REF!&gt;=1,#REF!)</f>
        <v>#REF!</v>
      </c>
    </row>
    <row r="7" spans="6:9">
      <c r="F7" t="s">
        <v>16</v>
      </c>
      <c r="G7" s="17" t="e">
        <f>IF(#REF!&lt;0.95,#REF!)</f>
        <v>#REF!</v>
      </c>
      <c r="H7" s="17" t="e">
        <f>IF(AND(#REF!&gt;=0.95,#REF!&lt;1),#REF!)</f>
        <v>#REF!</v>
      </c>
      <c r="I7" s="17" t="e">
        <f>IF(#REF!&gt;=1,#REF!)</f>
        <v>#REF!</v>
      </c>
    </row>
    <row r="8" spans="6:9">
      <c r="F8" t="s">
        <v>17</v>
      </c>
      <c r="G8" s="17" t="e">
        <f>IF(#REF!&lt;0.95,#REF!)</f>
        <v>#REF!</v>
      </c>
      <c r="H8" s="17" t="e">
        <f>IF(AND(#REF!&gt;=0.95,#REF!&lt;1),#REF!)</f>
        <v>#REF!</v>
      </c>
      <c r="I8" s="17" t="e">
        <f>IF(#REF!&gt;=1,#REF!)</f>
        <v>#REF!</v>
      </c>
    </row>
    <row r="9" spans="6:9">
      <c r="F9" t="s">
        <v>18</v>
      </c>
      <c r="G9" s="17" t="e">
        <f>IF(#REF!&lt;0.95,#REF!)</f>
        <v>#REF!</v>
      </c>
      <c r="H9" s="17" t="e">
        <f>IF(AND(#REF!&gt;=0.95,#REF!&lt;1),#REF!)</f>
        <v>#REF!</v>
      </c>
      <c r="I9" s="17" t="e">
        <f>IF(#REF!&gt;=1,#REF!)</f>
        <v>#REF!</v>
      </c>
    </row>
    <row r="10" spans="6:9">
      <c r="F10" t="s">
        <v>19</v>
      </c>
      <c r="G10" s="17" t="e">
        <f>IF(#REF!&lt;0.95,#REF!)</f>
        <v>#REF!</v>
      </c>
      <c r="H10" s="17" t="e">
        <f>IF(AND(#REF!&gt;=0.95,#REF!&lt;1),#REF!)</f>
        <v>#REF!</v>
      </c>
      <c r="I10" s="17" t="e">
        <f>IF(#REF!&gt;=1,#REF!)</f>
        <v>#REF!</v>
      </c>
    </row>
    <row r="11" spans="6:9">
      <c r="F11" t="s">
        <v>20</v>
      </c>
      <c r="G11" s="17" t="e">
        <f>IF(#REF!&lt;0.95,#REF!)</f>
        <v>#REF!</v>
      </c>
      <c r="H11" s="17" t="e">
        <f>IF(AND(#REF!&gt;=0.95,#REF!&lt;1),#REF!)</f>
        <v>#REF!</v>
      </c>
      <c r="I11" s="17" t="e">
        <f>IF(#REF!&gt;=1,#REF!)</f>
        <v>#REF!</v>
      </c>
    </row>
    <row r="12" spans="6:9">
      <c r="F12" t="s">
        <v>21</v>
      </c>
      <c r="G12" s="17" t="e">
        <f>IF(#REF!&lt;0.95,#REF!)</f>
        <v>#REF!</v>
      </c>
      <c r="H12" s="17" t="e">
        <f>IF(AND(#REF!&gt;=0.95,#REF!&lt;1),#REF!)</f>
        <v>#REF!</v>
      </c>
      <c r="I12" s="17" t="e">
        <f>IF(#REF!&gt;=1,#REF!)</f>
        <v>#REF!</v>
      </c>
    </row>
    <row r="13" spans="6:9">
      <c r="F13" t="s">
        <v>22</v>
      </c>
      <c r="G13" s="17" t="e">
        <f>IF(#REF!&lt;0.95,#REF!)</f>
        <v>#REF!</v>
      </c>
      <c r="H13" s="17" t="e">
        <f>IF(AND(#REF!&gt;=0.95,#REF!&lt;1),#REF!)</f>
        <v>#REF!</v>
      </c>
      <c r="I13" s="17" t="e">
        <f>IF(#REF!&gt;=1,#REF!)</f>
        <v>#REF!</v>
      </c>
    </row>
    <row r="14" spans="6:9">
      <c r="F14" t="s">
        <v>23</v>
      </c>
      <c r="G14" s="17" t="e">
        <f>IF(#REF!&lt;0.95,#REF!)</f>
        <v>#REF!</v>
      </c>
      <c r="H14" s="17" t="e">
        <f>IF(AND(#REF!&gt;=0.95,#REF!&lt;1),#REF!)</f>
        <v>#REF!</v>
      </c>
      <c r="I14" s="17" t="e">
        <f>IF(#REF!&gt;=1,#REF!)</f>
        <v>#REF!</v>
      </c>
    </row>
    <row r="15" spans="6:9">
      <c r="F15" t="s">
        <v>24</v>
      </c>
      <c r="G15" s="17" t="e">
        <f>IF(#REF!&lt;0.95,#REF!)</f>
        <v>#REF!</v>
      </c>
      <c r="H15" s="17" t="e">
        <f>IF(AND(#REF!&gt;=0.95,#REF!&lt;1),#REF!)</f>
        <v>#REF!</v>
      </c>
      <c r="I15" s="17" t="e">
        <f>IF(#REF!&gt;=1,#REF!)</f>
        <v>#REF!</v>
      </c>
    </row>
    <row r="16" spans="6:9">
      <c r="F16" t="s">
        <v>25</v>
      </c>
      <c r="G16" s="17" t="e">
        <f>IF(#REF!&lt;0.95,#REF!)</f>
        <v>#REF!</v>
      </c>
      <c r="H16" s="17" t="e">
        <f>IF(AND(#REF!&gt;=0.95,#REF!&lt;1),#REF!)</f>
        <v>#REF!</v>
      </c>
      <c r="I16" s="17" t="e">
        <f>IF(#REF!&gt;=1,#REF!)</f>
        <v>#REF!</v>
      </c>
    </row>
  </sheetData>
  <mergeCells count="1">
    <mergeCell ref="F3:I3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F3:I16"/>
  <sheetViews>
    <sheetView zoomScaleNormal="100" workbookViewId="0"/>
  </sheetViews>
  <sheetFormatPr defaultRowHeight="15"/>
  <cols>
    <col min="1" max="1025" width="8.7109375" customWidth="1"/>
  </cols>
  <sheetData>
    <row r="3" spans="6:9">
      <c r="F3" s="62" t="s">
        <v>42</v>
      </c>
      <c r="G3" s="62"/>
      <c r="H3" s="62"/>
      <c r="I3" s="62"/>
    </row>
    <row r="4" spans="6:9">
      <c r="G4" t="s">
        <v>44</v>
      </c>
      <c r="H4" t="s">
        <v>45</v>
      </c>
      <c r="I4" t="s">
        <v>46</v>
      </c>
    </row>
    <row r="5" spans="6:9">
      <c r="F5" t="s">
        <v>14</v>
      </c>
      <c r="G5" s="17">
        <f>IF('Indicador 2'!$C$14&lt;0.95,'Indicador 2'!$C$13)</f>
        <v>1</v>
      </c>
      <c r="H5" s="17" t="b">
        <f>IF(AND('Indicador 2'!$C$14&gt;=0.95,'Indicador 2'!$C$14&lt;1),'Indicador 2'!$C$13)</f>
        <v>0</v>
      </c>
      <c r="I5" s="17" t="b">
        <f>IF('Indicador 2'!$C$14&gt;=1,'Indicador 2'!$C$13)</f>
        <v>0</v>
      </c>
    </row>
    <row r="6" spans="6:9">
      <c r="F6" t="s">
        <v>15</v>
      </c>
      <c r="G6" s="17" t="b">
        <f>IF('Indicador 2'!$D$14&lt;0.95,'Indicador 2'!$D$13)</f>
        <v>0</v>
      </c>
      <c r="H6" s="17" t="b">
        <f>IF(AND('Indicador 2'!$D$14&gt;=0.95,'Indicador 2'!$D$14&lt;1),'Indicador 2'!$D$13)</f>
        <v>0</v>
      </c>
      <c r="I6" s="17">
        <f>IF('Indicador 2'!$D$14&gt;=1,'Indicador 2'!$D$13)</f>
        <v>7</v>
      </c>
    </row>
    <row r="7" spans="6:9">
      <c r="F7" t="s">
        <v>16</v>
      </c>
      <c r="G7" s="17" t="b">
        <f>IF('Indicador 2'!$E$14&lt;0.95,'Indicador 2'!$E$13)</f>
        <v>0</v>
      </c>
      <c r="H7" s="17" t="b">
        <f>IF(AND('Indicador 2'!$E$14&gt;=0.95,'Indicador 2'!$E$14&lt;1),'Indicador 2'!$E$13)</f>
        <v>0</v>
      </c>
      <c r="I7" s="17">
        <f>IF('Indicador 2'!$E$14&gt;=1,'Indicador 2'!$E$13)</f>
        <v>4</v>
      </c>
    </row>
    <row r="8" spans="6:9">
      <c r="F8" t="s">
        <v>17</v>
      </c>
      <c r="G8" s="17" t="b">
        <f>IF('Indicador 2'!$F$14&lt;0.95,'Indicador 2'!$F$13)</f>
        <v>0</v>
      </c>
      <c r="H8" s="17" t="b">
        <f>IF(AND('Indicador 2'!$F$14&gt;=0.95,'Indicador 2'!$F$14&lt;1),'Indicador 2'!$F$13)</f>
        <v>0</v>
      </c>
      <c r="I8" s="17">
        <f>IF('Indicador 2'!$F$14&gt;=1,'Indicador 2'!$F$13)</f>
        <v>3</v>
      </c>
    </row>
    <row r="9" spans="6:9">
      <c r="F9" t="s">
        <v>18</v>
      </c>
      <c r="G9" s="17" t="b">
        <f>IF('Indicador 2'!$G$14&lt;0.95,'Indicador 2'!$G$13)</f>
        <v>0</v>
      </c>
      <c r="H9" s="17" t="b">
        <f>IF(AND('Indicador 2'!$G$14&gt;=0.95,'Indicador 2'!$G$14&lt;1),'Indicador 2'!$G$13)</f>
        <v>0</v>
      </c>
      <c r="I9" s="17">
        <f>IF('Indicador 2'!$G$14&gt;=1,'Indicador 2'!$G$13)</f>
        <v>3</v>
      </c>
    </row>
    <row r="10" spans="6:9">
      <c r="F10" t="s">
        <v>19</v>
      </c>
      <c r="G10" s="17" t="b">
        <f>IF('Indicador 2'!$H$14&lt;0.95,'Indicador 2'!$H$13)</f>
        <v>0</v>
      </c>
      <c r="H10" s="17" t="b">
        <f>IF(AND('Indicador 2'!$H$14&gt;=0.95,'Indicador 2'!$H$14&lt;1),'Indicador 2'!$H$13)</f>
        <v>0</v>
      </c>
      <c r="I10" s="17">
        <f>IF('Indicador 2'!$H$14&gt;=1,'Indicador 2'!$H$13)</f>
        <v>2</v>
      </c>
    </row>
    <row r="11" spans="6:9">
      <c r="F11" t="s">
        <v>20</v>
      </c>
      <c r="G11" s="17">
        <f>IF('Indicador 2'!$I$14&lt;0.95,'Indicador 2'!$I$13)</f>
        <v>1</v>
      </c>
      <c r="H11" s="17" t="b">
        <f>IF(AND('Indicador 2'!$I$14&gt;=0.95,'Indicador 2'!$I$14&lt;1),'Indicador 2'!$I$13)</f>
        <v>0</v>
      </c>
      <c r="I11" s="17" t="b">
        <f>IF('Indicador 2'!$I$14&gt;=1,'Indicador 2'!$I$13)</f>
        <v>0</v>
      </c>
    </row>
    <row r="12" spans="6:9">
      <c r="F12" t="s">
        <v>21</v>
      </c>
      <c r="G12" s="17" t="b">
        <f>IF('Indicador 2'!$J$14&lt;0.95,'Indicador 2'!$J$13)</f>
        <v>0</v>
      </c>
      <c r="H12" s="17" t="b">
        <f>IF(AND('Indicador 2'!$J$14&gt;=0.95,'Indicador 2'!$J$14&lt;1),'Indicador 2'!$J$13)</f>
        <v>0</v>
      </c>
      <c r="I12" s="17">
        <f>IF('Indicador 2'!$J$14&gt;=1,'Indicador 2'!$J$13)</f>
        <v>1</v>
      </c>
    </row>
    <row r="13" spans="6:9">
      <c r="F13" t="s">
        <v>22</v>
      </c>
      <c r="G13" s="17" t="b">
        <f>IF('Indicador 2'!$K$14&lt;0.95,'Indicador 2'!$K$13)</f>
        <v>0</v>
      </c>
      <c r="H13" s="17" t="b">
        <f>IF(AND('Indicador 2'!$K$14&gt;=0.95,'Indicador 2'!$K$14&lt;1),'Indicador 2'!$K$13)</f>
        <v>0</v>
      </c>
      <c r="I13" s="17">
        <f>IF('Indicador 2'!$K$14&gt;=1,'Indicador 2'!$K$13)</f>
        <v>0</v>
      </c>
    </row>
    <row r="14" spans="6:9">
      <c r="F14" t="s">
        <v>23</v>
      </c>
      <c r="G14" s="17" t="b">
        <f>IF('Indicador 2'!$L$14&lt;0.95,'Indicador 2'!$L$13)</f>
        <v>0</v>
      </c>
      <c r="H14" s="17" t="b">
        <f>IF(AND('Indicador 2'!$L$14&gt;=0.95,'Indicador 2'!$L$14&lt;1),'Indicador 2'!$L$13)</f>
        <v>0</v>
      </c>
      <c r="I14" s="17">
        <f>IF('Indicador 2'!$L$14&gt;=1,'Indicador 2'!$L$13)</f>
        <v>0</v>
      </c>
    </row>
    <row r="15" spans="6:9">
      <c r="F15" t="s">
        <v>24</v>
      </c>
      <c r="G15" s="17" t="b">
        <f>IF('Indicador 2'!$M$14&lt;0.95,'Indicador 2'!$M$13)</f>
        <v>0</v>
      </c>
      <c r="H15" s="17" t="b">
        <f>IF(AND('Indicador 2'!$M$14&gt;=0.95,'Indicador 2'!$M$14&lt;1),'Indicador 2'!$M$13)</f>
        <v>0</v>
      </c>
      <c r="I15" s="17">
        <f>IF('Indicador 2'!$M$14&gt;=1,'Indicador 2'!$M$13)</f>
        <v>0</v>
      </c>
    </row>
    <row r="16" spans="6:9">
      <c r="F16" t="s">
        <v>25</v>
      </c>
      <c r="G16" s="17" t="b">
        <f>IF('Indicador 2'!$N$14&lt;0.95,'Indicador 2'!$N$13)</f>
        <v>0</v>
      </c>
      <c r="H16" s="17" t="b">
        <f>IF(AND('Indicador 2'!$N$14&gt;=0.95,'Indicador 2'!$N$14&lt;1),'Indicador 2'!$N$13)</f>
        <v>0</v>
      </c>
      <c r="I16" s="17">
        <f>IF('Indicador 2'!$N$14&gt;=1,'Indicador 2'!$N$13)</f>
        <v>0</v>
      </c>
    </row>
  </sheetData>
  <mergeCells count="1">
    <mergeCell ref="F3:I3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F3:I16"/>
  <sheetViews>
    <sheetView zoomScaleNormal="100" workbookViewId="0"/>
  </sheetViews>
  <sheetFormatPr defaultRowHeight="15"/>
  <cols>
    <col min="1" max="1025" width="8.7109375" customWidth="1"/>
  </cols>
  <sheetData>
    <row r="3" spans="6:9">
      <c r="F3" s="62" t="s">
        <v>52</v>
      </c>
      <c r="G3" s="62"/>
      <c r="H3" s="62"/>
      <c r="I3" s="62"/>
    </row>
    <row r="4" spans="6:9">
      <c r="G4" t="s">
        <v>44</v>
      </c>
      <c r="H4" t="s">
        <v>45</v>
      </c>
      <c r="I4" t="s">
        <v>46</v>
      </c>
    </row>
    <row r="5" spans="6:9">
      <c r="F5" t="s">
        <v>14</v>
      </c>
      <c r="G5" s="17" t="e">
        <f>IF(#REF!&lt;0.95,#REF!)</f>
        <v>#REF!</v>
      </c>
      <c r="H5" s="17" t="e">
        <f>IF(AND(#REF!&gt;=0.95,#REF!&lt;1),#REF!)</f>
        <v>#REF!</v>
      </c>
      <c r="I5" s="17" t="e">
        <f>IF(#REF!&gt;=1,#REF!)</f>
        <v>#REF!</v>
      </c>
    </row>
    <row r="6" spans="6:9">
      <c r="F6" t="s">
        <v>15</v>
      </c>
      <c r="G6" s="17" t="e">
        <f>IF(#REF!&lt;0.95,#REF!)</f>
        <v>#REF!</v>
      </c>
      <c r="H6" s="17" t="e">
        <f>IF(AND(#REF!&gt;=0.95,#REF!&lt;1),#REF!)</f>
        <v>#REF!</v>
      </c>
      <c r="I6" s="17" t="e">
        <f>IF(#REF!&gt;=1,#REF!)</f>
        <v>#REF!</v>
      </c>
    </row>
    <row r="7" spans="6:9">
      <c r="F7" t="s">
        <v>16</v>
      </c>
      <c r="G7" s="17" t="e">
        <f>IF(#REF!&lt;0.95,#REF!)</f>
        <v>#REF!</v>
      </c>
      <c r="H7" s="17" t="e">
        <f>IF(AND(#REF!&gt;=0.95,#REF!&lt;1),#REF!)</f>
        <v>#REF!</v>
      </c>
      <c r="I7" s="17" t="e">
        <f>IF(#REF!&gt;=1,#REF!)</f>
        <v>#REF!</v>
      </c>
    </row>
    <row r="8" spans="6:9">
      <c r="F8" t="s">
        <v>17</v>
      </c>
      <c r="G8" s="17" t="e">
        <f>IF(#REF!&lt;0.95,#REF!)</f>
        <v>#REF!</v>
      </c>
      <c r="H8" s="17" t="e">
        <f>IF(AND(#REF!&gt;=0.95,#REF!&lt;1),#REF!)</f>
        <v>#REF!</v>
      </c>
      <c r="I8" s="17" t="e">
        <f>IF(#REF!&gt;=1,#REF!)</f>
        <v>#REF!</v>
      </c>
    </row>
    <row r="9" spans="6:9">
      <c r="F9" t="s">
        <v>18</v>
      </c>
      <c r="G9" s="17" t="e">
        <f>IF(#REF!&lt;0.95,#REF!)</f>
        <v>#REF!</v>
      </c>
      <c r="H9" s="17" t="e">
        <f>IF(AND(#REF!&gt;=0.95,#REF!&lt;1),#REF!)</f>
        <v>#REF!</v>
      </c>
      <c r="I9" s="17" t="e">
        <f>IF(#REF!&gt;=1,#REF!)</f>
        <v>#REF!</v>
      </c>
    </row>
    <row r="10" spans="6:9">
      <c r="F10" t="s">
        <v>19</v>
      </c>
      <c r="G10" s="17" t="e">
        <f>IF(#REF!&lt;0.95,#REF!)</f>
        <v>#REF!</v>
      </c>
      <c r="H10" s="17" t="e">
        <f>IF(AND(#REF!&gt;=0.95,#REF!&lt;1),#REF!)</f>
        <v>#REF!</v>
      </c>
      <c r="I10" s="17" t="e">
        <f>IF(#REF!&gt;=1,#REF!)</f>
        <v>#REF!</v>
      </c>
    </row>
    <row r="11" spans="6:9">
      <c r="F11" t="s">
        <v>20</v>
      </c>
      <c r="G11" s="17" t="e">
        <f>IF(#REF!&lt;0.95,#REF!)</f>
        <v>#REF!</v>
      </c>
      <c r="H11" s="17" t="e">
        <f>IF(AND(#REF!&gt;=0.95,#REF!&lt;1),#REF!)</f>
        <v>#REF!</v>
      </c>
      <c r="I11" s="17" t="e">
        <f>IF(#REF!&gt;=1,#REF!)</f>
        <v>#REF!</v>
      </c>
    </row>
    <row r="12" spans="6:9">
      <c r="F12" t="s">
        <v>21</v>
      </c>
      <c r="G12" s="17" t="e">
        <f>IF(#REF!&lt;0.95,#REF!)</f>
        <v>#REF!</v>
      </c>
      <c r="H12" s="17" t="e">
        <f>IF(AND(#REF!&gt;=0.95,#REF!&lt;1),#REF!)</f>
        <v>#REF!</v>
      </c>
      <c r="I12" s="17" t="e">
        <f>IF(#REF!&gt;=1,#REF!)</f>
        <v>#REF!</v>
      </c>
    </row>
    <row r="13" spans="6:9">
      <c r="F13" t="s">
        <v>22</v>
      </c>
      <c r="G13" s="17" t="e">
        <f>IF(#REF!&lt;0.95,#REF!)</f>
        <v>#REF!</v>
      </c>
      <c r="H13" s="17" t="e">
        <f>IF(AND(#REF!&gt;=0.95,#REF!&lt;1),#REF!)</f>
        <v>#REF!</v>
      </c>
      <c r="I13" s="17" t="e">
        <f>IF(#REF!&gt;=1,#REF!)</f>
        <v>#REF!</v>
      </c>
    </row>
    <row r="14" spans="6:9">
      <c r="F14" t="s">
        <v>23</v>
      </c>
      <c r="G14" s="17" t="e">
        <f>IF(#REF!&lt;0.95,#REF!)</f>
        <v>#REF!</v>
      </c>
      <c r="H14" s="17" t="e">
        <f>IF(AND(#REF!&gt;=0.95,#REF!&lt;1),#REF!)</f>
        <v>#REF!</v>
      </c>
      <c r="I14" s="17" t="e">
        <f>IF(#REF!&gt;=1,#REF!)</f>
        <v>#REF!</v>
      </c>
    </row>
    <row r="15" spans="6:9">
      <c r="F15" t="s">
        <v>24</v>
      </c>
      <c r="G15" s="17" t="e">
        <f>IF(#REF!&lt;0.95,#REF!)</f>
        <v>#REF!</v>
      </c>
      <c r="H15" s="17" t="e">
        <f>IF(AND(#REF!&gt;=0.95,#REF!&lt;1),#REF!)</f>
        <v>#REF!</v>
      </c>
      <c r="I15" s="17" t="e">
        <f>IF(#REF!&gt;=1,#REF!)</f>
        <v>#REF!</v>
      </c>
    </row>
    <row r="16" spans="6:9">
      <c r="F16" t="s">
        <v>25</v>
      </c>
      <c r="G16" s="17" t="e">
        <f>IF(#REF!&lt;0.95,#REF!)</f>
        <v>#REF!</v>
      </c>
      <c r="H16" s="17" t="e">
        <f>IF(AND(#REF!&gt;=0.95,#REF!&lt;1),#REF!)</f>
        <v>#REF!</v>
      </c>
      <c r="I16" s="17" t="e">
        <f>IF(#REF!&gt;=1,#REF!)</f>
        <v>#REF!</v>
      </c>
    </row>
  </sheetData>
  <mergeCells count="1">
    <mergeCell ref="F3:I3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F3:I16"/>
  <sheetViews>
    <sheetView zoomScaleNormal="100" workbookViewId="0"/>
  </sheetViews>
  <sheetFormatPr defaultRowHeight="15"/>
  <cols>
    <col min="1" max="1025" width="8.7109375" customWidth="1"/>
  </cols>
  <sheetData>
    <row r="3" spans="6:9">
      <c r="F3" s="62" t="s">
        <v>53</v>
      </c>
      <c r="G3" s="62"/>
      <c r="H3" s="62"/>
      <c r="I3" s="62"/>
    </row>
    <row r="4" spans="6:9">
      <c r="G4" t="s">
        <v>44</v>
      </c>
      <c r="H4" t="s">
        <v>45</v>
      </c>
      <c r="I4" t="s">
        <v>46</v>
      </c>
    </row>
    <row r="5" spans="6:9">
      <c r="F5" t="s">
        <v>14</v>
      </c>
      <c r="G5" s="17" t="e">
        <f>IF(#REF!&lt;0.95,#REF!)</f>
        <v>#REF!</v>
      </c>
      <c r="H5" s="17" t="e">
        <f>IF(AND(#REF!&gt;=0.95,#REF!&lt;1),#REF!)</f>
        <v>#REF!</v>
      </c>
      <c r="I5" s="17" t="e">
        <f>IF(#REF!&gt;=1,#REF!)</f>
        <v>#REF!</v>
      </c>
    </row>
    <row r="6" spans="6:9">
      <c r="F6" t="s">
        <v>15</v>
      </c>
      <c r="G6" s="17" t="e">
        <f>IF(#REF!&lt;0.95,#REF!)</f>
        <v>#REF!</v>
      </c>
      <c r="H6" s="17" t="e">
        <f>IF(AND(#REF!&gt;=0.95,#REF!&lt;1),#REF!)</f>
        <v>#REF!</v>
      </c>
      <c r="I6" s="17" t="e">
        <f>IF(#REF!&gt;=1,#REF!)</f>
        <v>#REF!</v>
      </c>
    </row>
    <row r="7" spans="6:9">
      <c r="F7" t="s">
        <v>16</v>
      </c>
      <c r="G7" s="17" t="e">
        <f>IF(#REF!&lt;0.95,#REF!)</f>
        <v>#REF!</v>
      </c>
      <c r="H7" s="17" t="e">
        <f>IF(AND(#REF!&gt;=0.95,#REF!&lt;1),#REF!)</f>
        <v>#REF!</v>
      </c>
      <c r="I7" s="17" t="e">
        <f>IF(#REF!&gt;=1,#REF!)</f>
        <v>#REF!</v>
      </c>
    </row>
    <row r="8" spans="6:9">
      <c r="F8" t="s">
        <v>17</v>
      </c>
      <c r="G8" s="17" t="e">
        <f>IF(#REF!&lt;0.95,#REF!)</f>
        <v>#REF!</v>
      </c>
      <c r="H8" s="17" t="e">
        <f>IF(AND(#REF!&gt;=0.95,#REF!&lt;1),#REF!)</f>
        <v>#REF!</v>
      </c>
      <c r="I8" s="17" t="e">
        <f>IF(#REF!&gt;=1,#REF!)</f>
        <v>#REF!</v>
      </c>
    </row>
    <row r="9" spans="6:9">
      <c r="F9" t="s">
        <v>18</v>
      </c>
      <c r="G9" s="17" t="e">
        <f>IF(#REF!&lt;0.95,#REF!)</f>
        <v>#REF!</v>
      </c>
      <c r="H9" s="17" t="e">
        <f>IF(AND(#REF!&gt;=0.95,#REF!&lt;1),#REF!)</f>
        <v>#REF!</v>
      </c>
      <c r="I9" s="17" t="e">
        <f>IF(#REF!&gt;=1,#REF!)</f>
        <v>#REF!</v>
      </c>
    </row>
    <row r="10" spans="6:9">
      <c r="F10" t="s">
        <v>19</v>
      </c>
      <c r="G10" s="17" t="e">
        <f>IF(#REF!&lt;0.95,#REF!)</f>
        <v>#REF!</v>
      </c>
      <c r="H10" s="17" t="e">
        <f>IF(AND(#REF!&gt;=0.95,#REF!&lt;1),#REF!)</f>
        <v>#REF!</v>
      </c>
      <c r="I10" s="17" t="e">
        <f>IF(#REF!&gt;=1,#REF!)</f>
        <v>#REF!</v>
      </c>
    </row>
    <row r="11" spans="6:9">
      <c r="F11" t="s">
        <v>20</v>
      </c>
      <c r="G11" s="17" t="e">
        <f>IF(#REF!&lt;0.95,#REF!)</f>
        <v>#REF!</v>
      </c>
      <c r="H11" s="17" t="e">
        <f>IF(AND(#REF!&gt;=0.95,#REF!&lt;1),#REF!)</f>
        <v>#REF!</v>
      </c>
      <c r="I11" s="17" t="e">
        <f>IF(#REF!&gt;=1,#REF!)</f>
        <v>#REF!</v>
      </c>
    </row>
    <row r="12" spans="6:9">
      <c r="F12" t="s">
        <v>21</v>
      </c>
      <c r="G12" s="17" t="e">
        <f>IF(#REF!&lt;0.95,#REF!)</f>
        <v>#REF!</v>
      </c>
      <c r="H12" s="17" t="e">
        <f>IF(AND(#REF!&gt;=0.95,#REF!&lt;1),#REF!)</f>
        <v>#REF!</v>
      </c>
      <c r="I12" s="17" t="e">
        <f>IF(#REF!&gt;=1,#REF!)</f>
        <v>#REF!</v>
      </c>
    </row>
    <row r="13" spans="6:9">
      <c r="F13" t="s">
        <v>22</v>
      </c>
      <c r="G13" s="17" t="e">
        <f>IF(#REF!&lt;0.95,#REF!)</f>
        <v>#REF!</v>
      </c>
      <c r="H13" s="17" t="e">
        <f>IF(AND(#REF!&gt;=0.95,#REF!&lt;1),#REF!)</f>
        <v>#REF!</v>
      </c>
      <c r="I13" s="17" t="e">
        <f>IF(#REF!&gt;=1,#REF!)</f>
        <v>#REF!</v>
      </c>
    </row>
    <row r="14" spans="6:9">
      <c r="F14" t="s">
        <v>23</v>
      </c>
      <c r="G14" s="17" t="e">
        <f>IF(#REF!&lt;0.95,#REF!)</f>
        <v>#REF!</v>
      </c>
      <c r="H14" s="17" t="e">
        <f>IF(AND(#REF!&gt;=0.95,#REF!&lt;1),#REF!)</f>
        <v>#REF!</v>
      </c>
      <c r="I14" s="17" t="e">
        <f>IF(#REF!&gt;=1,#REF!)</f>
        <v>#REF!</v>
      </c>
    </row>
    <row r="15" spans="6:9">
      <c r="F15" t="s">
        <v>24</v>
      </c>
      <c r="G15" s="17" t="e">
        <f>IF(#REF!&lt;0.95,#REF!)</f>
        <v>#REF!</v>
      </c>
      <c r="H15" s="17" t="e">
        <f>IF(AND(#REF!&gt;=0.95,#REF!&lt;1),#REF!)</f>
        <v>#REF!</v>
      </c>
      <c r="I15" s="17" t="e">
        <f>IF(#REF!&gt;=1,#REF!)</f>
        <v>#REF!</v>
      </c>
    </row>
    <row r="16" spans="6:9">
      <c r="F16" t="s">
        <v>25</v>
      </c>
      <c r="G16" s="17" t="e">
        <f>IF(#REF!&lt;0.95,#REF!)</f>
        <v>#REF!</v>
      </c>
      <c r="H16" s="17" t="e">
        <f>IF(AND(#REF!&gt;=0.95,#REF!&lt;1),#REF!)</f>
        <v>#REF!</v>
      </c>
      <c r="I16" s="17" t="e">
        <f>IF(#REF!&gt;=1,#REF!)</f>
        <v>#REF!</v>
      </c>
    </row>
  </sheetData>
  <mergeCells count="1">
    <mergeCell ref="F3:I3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3743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Indicador 1</vt:lpstr>
      <vt:lpstr>Indicador 2</vt:lpstr>
      <vt:lpstr>Indicador 3</vt:lpstr>
      <vt:lpstr>Indicador 8</vt:lpstr>
      <vt:lpstr>Plan1</vt:lpstr>
      <vt:lpstr>Plan2</vt:lpstr>
      <vt:lpstr>Plan3</vt:lpstr>
      <vt:lpstr>Plan4</vt:lpstr>
      <vt:lpstr>Plan5</vt:lpstr>
      <vt:lpstr>Plan6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Flávio Diniz</dc:creator>
  <cp:lastModifiedBy>Adria Cristina Araujo Brito</cp:lastModifiedBy>
  <cp:revision>27</cp:revision>
  <cp:lastPrinted>2024-04-24T11:33:57Z</cp:lastPrinted>
  <dcterms:created xsi:type="dcterms:W3CDTF">2016-07-21T02:48:46Z</dcterms:created>
  <dcterms:modified xsi:type="dcterms:W3CDTF">2024-10-02T17:55:46Z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