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115" windowHeight="7995" tabRatio="740"/>
  </bookViews>
  <sheets>
    <sheet name="AEREAS - CONSELHEIROS" sheetId="2" r:id="rId1"/>
    <sheet name="AEREAS - SERVIDORES" sheetId="1" r:id="rId2"/>
    <sheet name="AEREAS - COLABORADORES" sheetId="7" r:id="rId3"/>
    <sheet name="RODOVIÁRIO" sheetId="5" r:id="rId4"/>
    <sheet name="CONTROLE SALDO" sheetId="3" r:id="rId5"/>
  </sheets>
  <definedNames>
    <definedName name="_xlnm.Print_Area" localSheetId="2">'AEREAS - COLABORADORES'!$A$1:$M$51</definedName>
    <definedName name="_xlnm.Print_Area" localSheetId="0">'AEREAS - CONSELHEIROS'!$A$1:$M$26</definedName>
    <definedName name="_xlnm.Print_Area" localSheetId="1">'AEREAS - SERVIDORES'!$A$1:$M$14</definedName>
    <definedName name="_xlnm.Print_Area" localSheetId="3">RODOVIÁRIO!$A$32:$M$42</definedName>
  </definedNames>
  <calcPr calcId="145621"/>
</workbook>
</file>

<file path=xl/calcChain.xml><?xml version="1.0" encoding="utf-8"?>
<calcChain xmlns="http://schemas.openxmlformats.org/spreadsheetml/2006/main">
  <c r="M108" i="1" l="1"/>
  <c r="M106" i="1"/>
  <c r="M105" i="1"/>
  <c r="M104" i="1"/>
  <c r="M103" i="1"/>
  <c r="M102" i="1"/>
  <c r="M101" i="1"/>
  <c r="M100" i="1"/>
  <c r="M99" i="1"/>
  <c r="M98" i="1"/>
  <c r="M97" i="1"/>
  <c r="M96" i="1"/>
  <c r="M107" i="1" s="1"/>
  <c r="C4" i="3" l="1"/>
  <c r="M69" i="5"/>
  <c r="M18" i="7"/>
  <c r="M17" i="7"/>
  <c r="M4" i="7"/>
  <c r="M3" i="7"/>
  <c r="M72" i="1"/>
  <c r="M73" i="1"/>
  <c r="M71" i="1"/>
  <c r="M58" i="1"/>
  <c r="M59" i="1"/>
  <c r="M60" i="1"/>
  <c r="M61" i="1"/>
  <c r="M62" i="1"/>
  <c r="M63" i="1"/>
  <c r="M64" i="1"/>
  <c r="M65" i="1"/>
  <c r="M57" i="1"/>
  <c r="M50" i="1"/>
  <c r="M44" i="1"/>
  <c r="M43" i="1"/>
  <c r="M74" i="1"/>
  <c r="M52" i="1"/>
  <c r="M38" i="2"/>
  <c r="M39" i="2" s="1"/>
  <c r="M31" i="2"/>
  <c r="M32" i="2"/>
  <c r="M30" i="2"/>
  <c r="M66" i="1" l="1"/>
  <c r="M45" i="1"/>
  <c r="M24" i="7"/>
  <c r="M80" i="1"/>
  <c r="M81" i="1"/>
  <c r="M82" i="1"/>
  <c r="M83" i="1"/>
  <c r="M84" i="1"/>
  <c r="M85" i="1"/>
  <c r="M86" i="1"/>
  <c r="M87" i="1"/>
  <c r="M88" i="1"/>
  <c r="M89" i="1"/>
  <c r="M79" i="1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70" i="5"/>
  <c r="M68" i="5"/>
  <c r="M67" i="5"/>
  <c r="M66" i="5"/>
  <c r="M71" i="5" s="1"/>
  <c r="C8" i="3"/>
  <c r="M77" i="5"/>
  <c r="M76" i="5"/>
  <c r="M63" i="2" l="1"/>
  <c r="M33" i="1"/>
  <c r="M34" i="1"/>
  <c r="M35" i="1"/>
  <c r="M36" i="1"/>
  <c r="M37" i="1"/>
  <c r="M32" i="1"/>
  <c r="M10" i="7"/>
  <c r="M12" i="7" s="1"/>
  <c r="M57" i="5"/>
  <c r="M58" i="5"/>
  <c r="M59" i="5"/>
  <c r="M56" i="5"/>
  <c r="M18" i="1"/>
  <c r="M19" i="1"/>
  <c r="M20" i="1"/>
  <c r="M21" i="1"/>
  <c r="M22" i="1"/>
  <c r="M23" i="1"/>
  <c r="M24" i="1"/>
  <c r="M25" i="1"/>
  <c r="M26" i="1"/>
  <c r="M17" i="1"/>
  <c r="M13" i="2"/>
  <c r="M14" i="2"/>
  <c r="M15" i="2"/>
  <c r="M16" i="2"/>
  <c r="M17" i="2"/>
  <c r="M18" i="2"/>
  <c r="M19" i="2"/>
  <c r="M20" i="2"/>
  <c r="M21" i="2"/>
  <c r="M22" i="2"/>
  <c r="M23" i="2"/>
  <c r="M24" i="2"/>
  <c r="M12" i="2" l="1"/>
  <c r="M48" i="5"/>
  <c r="M49" i="5"/>
  <c r="M50" i="5"/>
  <c r="M47" i="5"/>
  <c r="M46" i="5"/>
  <c r="M36" i="5" l="1"/>
  <c r="M37" i="5"/>
  <c r="M38" i="5"/>
  <c r="M39" i="5"/>
  <c r="M40" i="5"/>
  <c r="M35" i="5"/>
  <c r="M11" i="1"/>
  <c r="M51" i="7" l="1"/>
  <c r="M25" i="7"/>
  <c r="M19" i="7"/>
  <c r="M5" i="7"/>
  <c r="M6" i="7" s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" i="5"/>
  <c r="M3" i="2"/>
  <c r="M4" i="1"/>
  <c r="M5" i="1"/>
  <c r="M3" i="1"/>
  <c r="M6" i="2"/>
  <c r="M5" i="2"/>
  <c r="M4" i="2"/>
  <c r="M78" i="5"/>
  <c r="M60" i="5"/>
  <c r="M51" i="5"/>
  <c r="M41" i="5"/>
  <c r="M7" i="2" l="1"/>
  <c r="M8" i="2" s="1"/>
  <c r="M13" i="7"/>
  <c r="M20" i="7" s="1"/>
  <c r="M26" i="7" s="1"/>
  <c r="M52" i="7" s="1"/>
  <c r="M30" i="5"/>
  <c r="M31" i="5" s="1"/>
  <c r="M42" i="5" s="1"/>
  <c r="M52" i="5" s="1"/>
  <c r="M61" i="5" s="1"/>
  <c r="M72" i="5" s="1"/>
  <c r="M79" i="5" s="1"/>
  <c r="M79" i="2"/>
  <c r="M38" i="1"/>
  <c r="M33" i="2"/>
  <c r="M27" i="1"/>
  <c r="M12" i="1"/>
  <c r="M25" i="2"/>
  <c r="M6" i="1"/>
  <c r="M7" i="1" s="1"/>
  <c r="M26" i="2" l="1"/>
  <c r="M34" i="2" s="1"/>
  <c r="M40" i="2" s="1"/>
  <c r="M64" i="2" s="1"/>
  <c r="M13" i="1"/>
  <c r="M28" i="1" s="1"/>
  <c r="M39" i="1" s="1"/>
  <c r="M46" i="1" s="1"/>
  <c r="M53" i="1" s="1"/>
  <c r="M67" i="1" s="1"/>
  <c r="M75" i="1" s="1"/>
  <c r="M69" i="2"/>
  <c r="M70" i="2" l="1"/>
  <c r="M90" i="1"/>
  <c r="M91" i="1" s="1"/>
  <c r="M80" i="2"/>
</calcChain>
</file>

<file path=xl/sharedStrings.xml><?xml version="1.0" encoding="utf-8"?>
<sst xmlns="http://schemas.openxmlformats.org/spreadsheetml/2006/main" count="981" uniqueCount="208">
  <si>
    <t>LINHA AÉREA</t>
  </si>
  <si>
    <t>PASSAGEIRO</t>
  </si>
  <si>
    <t>VALOR</t>
  </si>
  <si>
    <t>EXTRA</t>
  </si>
  <si>
    <t>TX EMBARQUE</t>
  </si>
  <si>
    <t>TX SERVIÇO</t>
  </si>
  <si>
    <t>TAXA D.U.</t>
  </si>
  <si>
    <t>DESCONTO</t>
  </si>
  <si>
    <t>TOTAL</t>
  </si>
  <si>
    <t>DT COMPRA</t>
  </si>
  <si>
    <t>DT VIAGEM</t>
  </si>
  <si>
    <t>SANTOS/EDILUCI</t>
  </si>
  <si>
    <t>TRECHO</t>
  </si>
  <si>
    <t>AGUIAR/LUCIANA</t>
  </si>
  <si>
    <t>CAVALCANTI/MARCLEIDE</t>
  </si>
  <si>
    <t>BECKER/BRUNO</t>
  </si>
  <si>
    <t>OCEAN AIR</t>
  </si>
  <si>
    <t>SILVA/NEIDE</t>
  </si>
  <si>
    <t>AZUL</t>
  </si>
  <si>
    <t>OLIVEIRA/EMANUELA</t>
  </si>
  <si>
    <t>MENEZES/MILENA</t>
  </si>
  <si>
    <t>FERREIRA/ADILMA</t>
  </si>
  <si>
    <t>NOME COMPLETO</t>
  </si>
  <si>
    <t>EDILUCI CRISTIANE SILVA SANTOS</t>
  </si>
  <si>
    <t>BRUNO MOURA BECKER</t>
  </si>
  <si>
    <t>ADILMA VERÔNICA FERREIRA</t>
  </si>
  <si>
    <t>ANTÔNIO JOSÉ BATISTA</t>
  </si>
  <si>
    <t>MILENA RUBENS DE MENEZES</t>
  </si>
  <si>
    <t>EMANUELA ROZENO DE OLIVEIRA</t>
  </si>
  <si>
    <t>MARCLEIDE CORREIA E SÁ CAVALCANTI</t>
  </si>
  <si>
    <t>LUCIANA PATRÍCIA COELHO DE AGUIAR</t>
  </si>
  <si>
    <t>NEIDE SILVÉRIO DA SILVA</t>
  </si>
  <si>
    <t>6.2.2.1.1.33.90.33.002 - Passagens Servidores - 2017 - FAT</t>
  </si>
  <si>
    <t>6.2.2.1.1.33.90.33.001 - Passagens Conselheiros - 2017 - FAT</t>
  </si>
  <si>
    <t>6.2.2.1.1.33.90.33.002 - Passagens Servidores - 2017</t>
  </si>
  <si>
    <t>6.2.2.1.1.33.90.33.001 - Passagens Conselheiros - 2017</t>
  </si>
  <si>
    <t>6.2.2.1.1.33.90.33.009 - Passagens e Transportes - 2017 - FAT</t>
  </si>
  <si>
    <t>NAT/REC</t>
  </si>
  <si>
    <t>REC/NAT</t>
  </si>
  <si>
    <t>REC/GIG/REC</t>
  </si>
  <si>
    <t>18 A 20/04/2017</t>
  </si>
  <si>
    <t>6.2.2.1.1.33.90.33.001 - Passagens Conselheiros - 2017 - FAT00007939</t>
  </si>
  <si>
    <t>6.2.2.1.1.33.90.33.002 - Passagens Servidores - 2017 - FAT00007939</t>
  </si>
  <si>
    <t>VASCONCELOS/ANNA</t>
  </si>
  <si>
    <t>ANNA KARLA LEAL DE VASCONCELOS</t>
  </si>
  <si>
    <t>SILVA NETO/JOAO</t>
  </si>
  <si>
    <t>JOÃO DA SILVA NETO</t>
  </si>
  <si>
    <t>REC/PNZ/REC</t>
  </si>
  <si>
    <t>27 A 29/03/2017</t>
  </si>
  <si>
    <t>EMPRESA AUTO VIAÇÃO</t>
  </si>
  <si>
    <t>RECRR/NATRR</t>
  </si>
  <si>
    <t>BATISTA/ANTONIO JOSÉ</t>
  </si>
  <si>
    <t>VASCONCELOS/JOAO PAULO</t>
  </si>
  <si>
    <t>AQUINO/RAPHAEL</t>
  </si>
  <si>
    <t>EGITO/CATARINA</t>
  </si>
  <si>
    <t>LEAL/MORGANA</t>
  </si>
  <si>
    <t>SILVA/LUCAS</t>
  </si>
  <si>
    <t>BERNARDINI/ANGELO</t>
  </si>
  <si>
    <t>JOÃO PAULO DE MELO VASCONCELOS</t>
  </si>
  <si>
    <t>RAPHAEL EMANUEL DE AQUINO</t>
  </si>
  <si>
    <t>CATARINA SOLANGE UGIETTE DO EGITO</t>
  </si>
  <si>
    <t>MORGANA ALVES VILAR LEAL</t>
  </si>
  <si>
    <t>LUCAS ALDENETO DA SILVA</t>
  </si>
  <si>
    <t>ANGELO GIUSEPPE BERNARDINI</t>
  </si>
  <si>
    <t>NATRR/RECRR</t>
  </si>
  <si>
    <t>RECRR/BELJR</t>
  </si>
  <si>
    <t>BELJR/CARUR</t>
  </si>
  <si>
    <t>CARUR/RECRR</t>
  </si>
  <si>
    <t>RECRR/CARUR</t>
  </si>
  <si>
    <t>6.2.2.1.1.33.90.33.009 - Passagens e Transportes - 2017</t>
  </si>
  <si>
    <t>6.2.2.1.1.33.90.33.003 - Passagens Colaboradores - 2017</t>
  </si>
  <si>
    <t>NOTA DE EMPENHO Nº</t>
  </si>
  <si>
    <t>VALOR DO EMPENHO</t>
  </si>
  <si>
    <t>SALDO EMPENHO</t>
  </si>
  <si>
    <t>6.2.2.1.1.33.90.33.009 - Passagens e Transportes - 2017 - FAT00007941</t>
  </si>
  <si>
    <t>CARLOS/IVANA</t>
  </si>
  <si>
    <t>IVANA DE ANDRADE CARLOS</t>
  </si>
  <si>
    <t>REC/BSB/REC</t>
  </si>
  <si>
    <t>02/05 A 04/05/2017</t>
  </si>
  <si>
    <t>GOL</t>
  </si>
  <si>
    <t>6.2.2.1.1.33.90.33.002 - Passagens Servidores - 2017 - FAT00008496</t>
  </si>
  <si>
    <t>6.2.2.1.1.33.90.33.009 - Passagens e Transportes - 2017 - FAT00008495</t>
  </si>
  <si>
    <t>LINHA TERRESTRE</t>
  </si>
  <si>
    <t>SILVA/JULIANO</t>
  </si>
  <si>
    <t>COUTO/DANIEL</t>
  </si>
  <si>
    <t>CARUR/RECR</t>
  </si>
  <si>
    <t>OPEN</t>
  </si>
  <si>
    <t>RECRR/CARUR/RECR</t>
  </si>
  <si>
    <t>OPEN-OPEN</t>
  </si>
  <si>
    <t>6.2.2.1.1.33.90.33.009 - Passagens e Transportes - 2017 - FAT00008902</t>
  </si>
  <si>
    <t>EMPRESA AUTO VIACAO</t>
  </si>
  <si>
    <t>RECR/PNZR</t>
  </si>
  <si>
    <t>VASCONCELOS/JOÃO PAULO</t>
  </si>
  <si>
    <t>RECRR/SERR/RECRR</t>
  </si>
  <si>
    <t>16/05/17-19/05/17</t>
  </si>
  <si>
    <t>RODRIGUES/DIEGO</t>
  </si>
  <si>
    <t>21/05/17-26/05/17</t>
  </si>
  <si>
    <t>RECRR/ARCOR/RECR</t>
  </si>
  <si>
    <t>6.2.2.1.1.33.90.33.001 - Passagens Conselheiros - 2017 - FAT - FT00008903</t>
  </si>
  <si>
    <t xml:space="preserve">TAM LINHAS AEREAS </t>
  </si>
  <si>
    <t>REC/BSB/SDU</t>
  </si>
  <si>
    <t>12/06/2017-12/06/2017</t>
  </si>
  <si>
    <t>SANTANA/ANDREIA</t>
  </si>
  <si>
    <t>OCEANAIR</t>
  </si>
  <si>
    <t>SDU/VCP/REC</t>
  </si>
  <si>
    <t>REC/BSB</t>
  </si>
  <si>
    <t>BSB/REC</t>
  </si>
  <si>
    <t>REC/POA/REC</t>
  </si>
  <si>
    <t>6.2.2.1.1.33.90.33.003 - Passagens Colaboradores - 2017 - FAT00008903</t>
  </si>
  <si>
    <t>SANTOS/LUCIANO</t>
  </si>
  <si>
    <t>6.2.2.1.1.33.90.33.002 - Passagens Servidores - 2017 - FAT00008903</t>
  </si>
  <si>
    <t>UGIETTE/CATARINA</t>
  </si>
  <si>
    <t>SILVEIRA/HELIA</t>
  </si>
  <si>
    <t>VERAS/JOANE</t>
  </si>
  <si>
    <t>ARAUJO/ADRIANA</t>
  </si>
  <si>
    <t>RAMOS/ELINE</t>
  </si>
  <si>
    <t>SILVA/FERNANDA</t>
  </si>
  <si>
    <t>REC/BSB/CGH</t>
  </si>
  <si>
    <t>06/06/2017-09/06/2017</t>
  </si>
  <si>
    <t>02/07/2017-06/07/2017</t>
  </si>
  <si>
    <t>CAVALCANTI/LUIZ CARLOS</t>
  </si>
  <si>
    <t>FEITOSA/FREDERICO</t>
  </si>
  <si>
    <t>RAMOS/RONALDO</t>
  </si>
  <si>
    <t>RECRR/PNZR/RECR</t>
  </si>
  <si>
    <t>SERR/RECRR/SERR</t>
  </si>
  <si>
    <t>RECR/CARU/RECR</t>
  </si>
  <si>
    <t>11/06/2017-21/06/2017</t>
  </si>
  <si>
    <t>25/06/2017-30/06/2017</t>
  </si>
  <si>
    <t>01/07/2017-07/07/2017</t>
  </si>
  <si>
    <t>6.2.2.1.1.33.90.33.001 - Passagens Conselheiros - 2017 - FAT00009320</t>
  </si>
  <si>
    <t>10/07/2017-13/07/2017</t>
  </si>
  <si>
    <t>6.2.2.1.1.33.90.33.003 - Passagens Colaboradores - 2017 - FAT00009320</t>
  </si>
  <si>
    <t>TAM</t>
  </si>
  <si>
    <t>FALCAO/FERNANDA</t>
  </si>
  <si>
    <t>07/06/2017-08/06/2017</t>
  </si>
  <si>
    <t>WANDERLEY/NAARA</t>
  </si>
  <si>
    <t>BARROS/BENVINDA</t>
  </si>
  <si>
    <t>FERREIRA/ANA</t>
  </si>
  <si>
    <t>SOUZA JUNIOR/JOSE</t>
  </si>
  <si>
    <t>REC/GOG/REC</t>
  </si>
  <si>
    <t>PNZ/REC/PNZ</t>
  </si>
  <si>
    <t>24/07/2017-28/07/2017</t>
  </si>
  <si>
    <t>6.2.2.1.1.33.90.33.001 - Passagens Conselheiros - 2017 - FAT10742</t>
  </si>
  <si>
    <t>6.2.2.1.1.33.90.33.009 - Passagens e Transportes - 2017 - FAT10744</t>
  </si>
  <si>
    <t>REAL ALAGOAS DE VIAÇÃO</t>
  </si>
  <si>
    <t>RECER/MCZA</t>
  </si>
  <si>
    <t>MCZA/RECR</t>
  </si>
  <si>
    <t>6.2.2.1.1.33.90.33.002 - Passagens Servidores - 2017 - FAT00010742</t>
  </si>
  <si>
    <t>AZUL LINHAS AEREAS</t>
  </si>
  <si>
    <t>REC/THE/REC</t>
  </si>
  <si>
    <t>25/10/17 A 28/10/17</t>
  </si>
  <si>
    <t>OCEANAIR LINHAS AEREAS</t>
  </si>
  <si>
    <t>REC/SSA/REC</t>
  </si>
  <si>
    <t>11/09/17 A 12/09/17</t>
  </si>
  <si>
    <t>TAM LINHAS AEREAS</t>
  </si>
  <si>
    <t>06/11/17 A 10/11/17</t>
  </si>
  <si>
    <t>BARBOSA/ANDREZA</t>
  </si>
  <si>
    <t>RODRIGUES/ANDRE</t>
  </si>
  <si>
    <t>SANTOS/MARIA</t>
  </si>
  <si>
    <t>SILVA/LUCIMAURO</t>
  </si>
  <si>
    <t>TELLES/MARIA</t>
  </si>
  <si>
    <t>ACIOLI/PAULO</t>
  </si>
  <si>
    <t>BEZERRA/URSULA</t>
  </si>
  <si>
    <t>MORAIS/VALDEISA</t>
  </si>
  <si>
    <t>REC/GIG</t>
  </si>
  <si>
    <t>GIG/REC</t>
  </si>
  <si>
    <t>GOL LINHAS AEREAS</t>
  </si>
  <si>
    <t>16/10/17 A 18/10/17</t>
  </si>
  <si>
    <t>SANTOS FILHO/MARCOS</t>
  </si>
  <si>
    <t>21/11/17 A 22/11/17</t>
  </si>
  <si>
    <t>02/10/17 A 04/10/17</t>
  </si>
  <si>
    <t>6.2.2.1.1.33.90.33.003 - Passagens Colaboradores - 2017 - FAT000010742</t>
  </si>
  <si>
    <t>FERNANDES/CARMELA</t>
  </si>
  <si>
    <t>6.2.2.1.1.33.90.33.001 - Passagens Conselheiros - 2017 - FAT0009787</t>
  </si>
  <si>
    <t>REC/JDO/REC</t>
  </si>
  <si>
    <t>02/08/2017-06/08/2017</t>
  </si>
  <si>
    <t>6.2.2.1.1.33.90.33.001 - Passagens Conselheiros - 2017 - FAT - ESTORNO DA FATURA FT 00007939 DE 2016</t>
  </si>
  <si>
    <t>6.2.2.1.1.33.90.33.002 - Passagens Servidores - 2017 - FAT00009661</t>
  </si>
  <si>
    <t>BRITO/ELIANE</t>
  </si>
  <si>
    <t>13/08/2017-15/08/2017</t>
  </si>
  <si>
    <t>6.2.2.1.1.33.90.33.002 - Passagens Servidores - 2017 - FAT00009787</t>
  </si>
  <si>
    <t>ESTORNO</t>
  </si>
  <si>
    <t>6.2.2.1.1.33.90.33.002 - Passagens Servidores - 2017 - FAT00010199</t>
  </si>
  <si>
    <t>ARAUJO/FABIO</t>
  </si>
  <si>
    <t>CAVALCANTI/LUIZ</t>
  </si>
  <si>
    <t>20/08/2017-25/08/2017</t>
  </si>
  <si>
    <t>04/09/2017-05/09/2017</t>
  </si>
  <si>
    <t>6.2.2.1.1.33.90.33.002 - Passagens Servidores - 2017 - FAT00010294</t>
  </si>
  <si>
    <t>EMPRESA AUTOVIAÇÃO</t>
  </si>
  <si>
    <t>GIUSEPPE/ANGELO</t>
  </si>
  <si>
    <t>REC/SERRA/REC</t>
  </si>
  <si>
    <t>SERRA/REC</t>
  </si>
  <si>
    <t>REC/SERRA</t>
  </si>
  <si>
    <t>OPEN/OPEN</t>
  </si>
  <si>
    <t>6.2.2.1.1.33.90.33.003 - Passagens Colaboradores - 2017 - FAT00009661</t>
  </si>
  <si>
    <t>FALCÃO/FERNANDA</t>
  </si>
  <si>
    <t>CAVALVANTI/LUIZ CARLOS</t>
  </si>
  <si>
    <t>REC/CARUR/REC</t>
  </si>
  <si>
    <t>REC/GARAR/REC</t>
  </si>
  <si>
    <t>SERR/REC/SERR</t>
  </si>
  <si>
    <t>10/07/2017-14/07/2017</t>
  </si>
  <si>
    <t>16/07/2017-22/07/2017</t>
  </si>
  <si>
    <t>23/07/2017-28/07/2017</t>
  </si>
  <si>
    <t>30/07/2017-04/08/2017</t>
  </si>
  <si>
    <t>ESTORNO DE PASSAGENS AÉREAS</t>
  </si>
  <si>
    <t>ELIANE VIEIRA DE BRITO</t>
  </si>
  <si>
    <t>JULIANO FRANCINO DA SILVA</t>
  </si>
  <si>
    <t>6.2.2.1.1.33.90.33.003 - Passagens Colaboradores - 2017 - FAT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</si>
</sst>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" fontId="0" fillId="0" borderId="0" xfId="0" applyNumberFormat="1"/>
    <xf numFmtId="0" fontId="5" fillId="0" borderId="1" xfId="0" applyFont="1" applyBorder="1"/>
    <xf numFmtId="14" fontId="5" fillId="0" borderId="1" xfId="0" applyNumberFormat="1" applyFont="1" applyBorder="1"/>
    <xf numFmtId="4" fontId="5" fillId="0" borderId="1" xfId="0" applyNumberFormat="1" applyFont="1" applyBorder="1"/>
    <xf numFmtId="4" fontId="5" fillId="0" borderId="1" xfId="1" applyNumberFormat="1" applyFont="1" applyBorder="1"/>
    <xf numFmtId="0" fontId="5" fillId="0" borderId="0" xfId="0" applyFont="1"/>
    <xf numFmtId="4" fontId="5" fillId="0" borderId="0" xfId="0" applyNumberFormat="1" applyFont="1"/>
    <xf numFmtId="4" fontId="4" fillId="3" borderId="1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14" fontId="5" fillId="0" borderId="0" xfId="0" applyNumberFormat="1" applyFont="1" applyBorder="1"/>
    <xf numFmtId="4" fontId="5" fillId="0" borderId="0" xfId="0" applyNumberFormat="1" applyFont="1" applyBorder="1"/>
    <xf numFmtId="1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43" fontId="0" fillId="0" borderId="0" xfId="1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Border="1"/>
    <xf numFmtId="4" fontId="4" fillId="4" borderId="1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" fontId="4" fillId="2" borderId="1" xfId="0" applyNumberFormat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80"/>
  <sheetViews>
    <sheetView tabSelected="1" topLeftCell="A57" zoomScale="90" zoomScaleNormal="90" workbookViewId="0">
      <selection activeCell="K71" sqref="K71"/>
    </sheetView>
  </sheetViews>
  <sheetFormatPr defaultColWidth="9" defaultRowHeight="15" x14ac:dyDescent="0.25"/>
  <cols>
    <col min="1" max="1" width="12.5703125" style="6" bestFit="1" customWidth="1"/>
    <col min="2" max="2" width="28.5703125" style="6" bestFit="1" customWidth="1"/>
    <col min="3" max="3" width="28.5703125" style="6" customWidth="1"/>
    <col min="4" max="4" width="11.7109375" style="6" bestFit="1" customWidth="1"/>
    <col min="5" max="5" width="14.5703125" style="6" bestFit="1" customWidth="1"/>
    <col min="6" max="6" width="23" style="15" bestFit="1" customWidth="1"/>
    <col min="7" max="7" width="8.85546875" style="7" customWidth="1"/>
    <col min="8" max="8" width="8.5703125" style="7" customWidth="1"/>
    <col min="9" max="9" width="14" style="7" bestFit="1" customWidth="1"/>
    <col min="10" max="10" width="11.140625" style="7" bestFit="1" customWidth="1"/>
    <col min="11" max="11" width="10" style="7" bestFit="1" customWidth="1"/>
    <col min="12" max="12" width="13.5703125" style="7" customWidth="1"/>
    <col min="13" max="13" width="10.140625" style="7" bestFit="1" customWidth="1"/>
    <col min="14" max="16384" width="9" style="6"/>
  </cols>
  <sheetData>
    <row r="1" spans="1:13" ht="19.5" thickBot="1" x14ac:dyDescent="0.35">
      <c r="A1" s="32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s="21" customFormat="1" ht="42.75" x14ac:dyDescent="0.25">
      <c r="A2" s="9" t="s">
        <v>0</v>
      </c>
      <c r="B2" s="9" t="s">
        <v>1</v>
      </c>
      <c r="C2" s="9" t="s">
        <v>22</v>
      </c>
      <c r="D2" s="9" t="s">
        <v>9</v>
      </c>
      <c r="E2" s="9" t="s">
        <v>12</v>
      </c>
      <c r="F2" s="9" t="s">
        <v>10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</row>
    <row r="3" spans="1:13" x14ac:dyDescent="0.25">
      <c r="A3" s="2" t="s">
        <v>18</v>
      </c>
      <c r="B3" s="2" t="s">
        <v>14</v>
      </c>
      <c r="C3" s="2" t="s">
        <v>29</v>
      </c>
      <c r="D3" s="3">
        <v>42814</v>
      </c>
      <c r="E3" s="3" t="s">
        <v>37</v>
      </c>
      <c r="F3" s="14">
        <v>42832</v>
      </c>
      <c r="G3" s="4">
        <v>979.9</v>
      </c>
      <c r="H3" s="5">
        <v>0</v>
      </c>
      <c r="I3" s="5">
        <v>21.99</v>
      </c>
      <c r="J3" s="4">
        <v>0.01</v>
      </c>
      <c r="K3" s="4">
        <v>0</v>
      </c>
      <c r="L3" s="4">
        <v>0</v>
      </c>
      <c r="M3" s="4">
        <f>SUM(G3:L3)</f>
        <v>1001.9</v>
      </c>
    </row>
    <row r="4" spans="1:13" x14ac:dyDescent="0.25">
      <c r="A4" s="2" t="s">
        <v>18</v>
      </c>
      <c r="B4" s="2" t="s">
        <v>19</v>
      </c>
      <c r="C4" s="2" t="s">
        <v>28</v>
      </c>
      <c r="D4" s="3">
        <v>42814</v>
      </c>
      <c r="E4" s="2" t="s">
        <v>38</v>
      </c>
      <c r="F4" s="14">
        <v>42828</v>
      </c>
      <c r="G4" s="4">
        <v>769.9</v>
      </c>
      <c r="H4" s="4">
        <v>0</v>
      </c>
      <c r="I4" s="4">
        <v>29.9</v>
      </c>
      <c r="J4" s="4">
        <v>0.01</v>
      </c>
      <c r="K4" s="4">
        <v>0</v>
      </c>
      <c r="L4" s="4">
        <v>0</v>
      </c>
      <c r="M4" s="4">
        <f>SUM(G4:L4)</f>
        <v>799.81</v>
      </c>
    </row>
    <row r="5" spans="1:13" x14ac:dyDescent="0.25">
      <c r="A5" s="2" t="s">
        <v>18</v>
      </c>
      <c r="B5" s="2" t="s">
        <v>14</v>
      </c>
      <c r="C5" s="2" t="s">
        <v>29</v>
      </c>
      <c r="D5" s="3">
        <v>42814</v>
      </c>
      <c r="E5" s="2" t="s">
        <v>38</v>
      </c>
      <c r="F5" s="14">
        <v>42828</v>
      </c>
      <c r="G5" s="4">
        <v>769.9</v>
      </c>
      <c r="H5" s="4">
        <v>0</v>
      </c>
      <c r="I5" s="4">
        <v>29.9</v>
      </c>
      <c r="J5" s="4">
        <v>0.01</v>
      </c>
      <c r="K5" s="4">
        <v>0</v>
      </c>
      <c r="L5" s="4">
        <v>0</v>
      </c>
      <c r="M5" s="4">
        <f>SUM(G5:L5)</f>
        <v>799.81</v>
      </c>
    </row>
    <row r="6" spans="1:13" x14ac:dyDescent="0.25">
      <c r="A6" s="2" t="s">
        <v>16</v>
      </c>
      <c r="B6" s="2" t="s">
        <v>14</v>
      </c>
      <c r="C6" s="2" t="s">
        <v>29</v>
      </c>
      <c r="D6" s="3">
        <v>42822</v>
      </c>
      <c r="E6" s="2" t="s">
        <v>39</v>
      </c>
      <c r="F6" s="14" t="s">
        <v>40</v>
      </c>
      <c r="G6" s="4">
        <v>1778</v>
      </c>
      <c r="H6" s="4">
        <v>0</v>
      </c>
      <c r="I6" s="4">
        <v>57.72</v>
      </c>
      <c r="J6" s="4">
        <v>0.01</v>
      </c>
      <c r="K6" s="4">
        <v>0</v>
      </c>
      <c r="L6" s="4">
        <v>0</v>
      </c>
      <c r="M6" s="4">
        <f>SUM(G6:L6)</f>
        <v>1835.73</v>
      </c>
    </row>
    <row r="7" spans="1:13" x14ac:dyDescent="0.25">
      <c r="M7" s="31">
        <f>SUM(M3:M6)</f>
        <v>4437.25</v>
      </c>
    </row>
    <row r="8" spans="1:13" x14ac:dyDescent="0.25">
      <c r="K8" s="27"/>
      <c r="L8" s="28" t="s">
        <v>73</v>
      </c>
      <c r="M8" s="27">
        <f>'CONTROLE SALDO'!C2-'AEREAS - CONSELHEIROS'!M7</f>
        <v>55562.75</v>
      </c>
    </row>
    <row r="9" spans="1:13" ht="15.75" thickBot="1" x14ac:dyDescent="0.3"/>
    <row r="10" spans="1:13" ht="19.5" thickBot="1" x14ac:dyDescent="0.35">
      <c r="A10" s="32" t="s">
        <v>98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</row>
    <row r="11" spans="1:13" s="21" customFormat="1" ht="42.75" x14ac:dyDescent="0.25">
      <c r="A11" s="9" t="s">
        <v>0</v>
      </c>
      <c r="B11" s="9" t="s">
        <v>1</v>
      </c>
      <c r="C11" s="9" t="s">
        <v>22</v>
      </c>
      <c r="D11" s="9" t="s">
        <v>9</v>
      </c>
      <c r="E11" s="9" t="s">
        <v>12</v>
      </c>
      <c r="F11" s="9" t="s">
        <v>10</v>
      </c>
      <c r="G11" s="10" t="s">
        <v>2</v>
      </c>
      <c r="H11" s="10" t="s">
        <v>3</v>
      </c>
      <c r="I11" s="10" t="s">
        <v>4</v>
      </c>
      <c r="J11" s="10" t="s">
        <v>5</v>
      </c>
      <c r="K11" s="10" t="s">
        <v>6</v>
      </c>
      <c r="L11" s="10" t="s">
        <v>7</v>
      </c>
      <c r="M11" s="10" t="s">
        <v>8</v>
      </c>
    </row>
    <row r="12" spans="1:13" x14ac:dyDescent="0.25">
      <c r="A12" s="2" t="s">
        <v>99</v>
      </c>
      <c r="B12" s="2" t="s">
        <v>14</v>
      </c>
      <c r="C12" s="2" t="s">
        <v>29</v>
      </c>
      <c r="D12" s="3">
        <v>42870</v>
      </c>
      <c r="E12" s="3" t="s">
        <v>100</v>
      </c>
      <c r="F12" s="14" t="s">
        <v>101</v>
      </c>
      <c r="G12" s="4">
        <v>417.9</v>
      </c>
      <c r="H12" s="5">
        <v>0</v>
      </c>
      <c r="I12" s="5">
        <v>29.9</v>
      </c>
      <c r="J12" s="4">
        <v>0.01</v>
      </c>
      <c r="K12" s="4">
        <v>0</v>
      </c>
      <c r="L12" s="4">
        <v>0</v>
      </c>
      <c r="M12" s="4">
        <f>SUM(G12:L12)</f>
        <v>447.80999999999995</v>
      </c>
    </row>
    <row r="13" spans="1:13" x14ac:dyDescent="0.25">
      <c r="A13" s="2" t="s">
        <v>18</v>
      </c>
      <c r="B13" s="2" t="s">
        <v>14</v>
      </c>
      <c r="C13" s="2" t="s">
        <v>29</v>
      </c>
      <c r="D13" s="3">
        <v>42870</v>
      </c>
      <c r="E13" s="2" t="s">
        <v>104</v>
      </c>
      <c r="F13" s="14">
        <v>42991</v>
      </c>
      <c r="G13" s="4">
        <v>526.9</v>
      </c>
      <c r="H13" s="4">
        <v>0</v>
      </c>
      <c r="I13" s="5">
        <v>29.9</v>
      </c>
      <c r="J13" s="4">
        <v>0.01</v>
      </c>
      <c r="K13" s="4">
        <v>0</v>
      </c>
      <c r="L13" s="4">
        <v>0</v>
      </c>
      <c r="M13" s="4">
        <f t="shared" ref="M13:M24" si="0">SUM(G13:L13)</f>
        <v>556.80999999999995</v>
      </c>
    </row>
    <row r="14" spans="1:13" x14ac:dyDescent="0.25">
      <c r="A14" s="2" t="s">
        <v>103</v>
      </c>
      <c r="B14" s="2" t="s">
        <v>55</v>
      </c>
      <c r="C14" s="2"/>
      <c r="D14" s="3">
        <v>42872</v>
      </c>
      <c r="E14" s="2" t="s">
        <v>105</v>
      </c>
      <c r="F14" s="14">
        <v>42892</v>
      </c>
      <c r="G14" s="4">
        <v>594.9</v>
      </c>
      <c r="H14" s="5">
        <v>0</v>
      </c>
      <c r="I14" s="5">
        <v>29.9</v>
      </c>
      <c r="J14" s="4">
        <v>0.01</v>
      </c>
      <c r="K14" s="4">
        <v>0</v>
      </c>
      <c r="L14" s="4">
        <v>0</v>
      </c>
      <c r="M14" s="4">
        <f t="shared" si="0"/>
        <v>624.80999999999995</v>
      </c>
    </row>
    <row r="15" spans="1:13" x14ac:dyDescent="0.25">
      <c r="A15" s="2" t="s">
        <v>103</v>
      </c>
      <c r="B15" s="2" t="s">
        <v>102</v>
      </c>
      <c r="C15" s="2"/>
      <c r="D15" s="3">
        <v>42872</v>
      </c>
      <c r="E15" s="2" t="s">
        <v>105</v>
      </c>
      <c r="F15" s="14">
        <v>42892</v>
      </c>
      <c r="G15" s="4">
        <v>594.9</v>
      </c>
      <c r="H15" s="4">
        <v>0</v>
      </c>
      <c r="I15" s="5">
        <v>29.9</v>
      </c>
      <c r="J15" s="4">
        <v>0.01</v>
      </c>
      <c r="K15" s="4">
        <v>0</v>
      </c>
      <c r="L15" s="4">
        <v>0</v>
      </c>
      <c r="M15" s="4">
        <f t="shared" si="0"/>
        <v>624.80999999999995</v>
      </c>
    </row>
    <row r="16" spans="1:13" x14ac:dyDescent="0.25">
      <c r="A16" s="2" t="s">
        <v>103</v>
      </c>
      <c r="B16" s="2" t="s">
        <v>17</v>
      </c>
      <c r="C16" s="2"/>
      <c r="D16" s="3">
        <v>42872</v>
      </c>
      <c r="E16" s="2" t="s">
        <v>105</v>
      </c>
      <c r="F16" s="14">
        <v>42892</v>
      </c>
      <c r="G16" s="4">
        <v>594.9</v>
      </c>
      <c r="H16" s="5">
        <v>0</v>
      </c>
      <c r="I16" s="5">
        <v>29.9</v>
      </c>
      <c r="J16" s="4">
        <v>0.01</v>
      </c>
      <c r="K16" s="4">
        <v>0</v>
      </c>
      <c r="L16" s="4">
        <v>0</v>
      </c>
      <c r="M16" s="4">
        <f t="shared" si="0"/>
        <v>624.80999999999995</v>
      </c>
    </row>
    <row r="17" spans="1:13" x14ac:dyDescent="0.25">
      <c r="A17" s="2" t="s">
        <v>79</v>
      </c>
      <c r="B17" s="2" t="s">
        <v>102</v>
      </c>
      <c r="C17" s="2"/>
      <c r="D17" s="3">
        <v>42872</v>
      </c>
      <c r="E17" s="2" t="s">
        <v>106</v>
      </c>
      <c r="F17" s="14">
        <v>42895</v>
      </c>
      <c r="G17" s="4">
        <v>595.69000000000005</v>
      </c>
      <c r="H17" s="4">
        <v>0</v>
      </c>
      <c r="I17" s="4">
        <v>27.79</v>
      </c>
      <c r="J17" s="4">
        <v>0.01</v>
      </c>
      <c r="K17" s="4">
        <v>0</v>
      </c>
      <c r="L17" s="4">
        <v>0</v>
      </c>
      <c r="M17" s="4">
        <f t="shared" si="0"/>
        <v>623.49</v>
      </c>
    </row>
    <row r="18" spans="1:13" x14ac:dyDescent="0.25">
      <c r="A18" s="2" t="s">
        <v>79</v>
      </c>
      <c r="B18" s="2" t="s">
        <v>55</v>
      </c>
      <c r="C18" s="2"/>
      <c r="D18" s="3">
        <v>42872</v>
      </c>
      <c r="E18" s="2" t="s">
        <v>106</v>
      </c>
      <c r="F18" s="14">
        <v>42895</v>
      </c>
      <c r="G18" s="4">
        <v>595.69000000000005</v>
      </c>
      <c r="H18" s="5">
        <v>0</v>
      </c>
      <c r="I18" s="4">
        <v>27.79</v>
      </c>
      <c r="J18" s="4">
        <v>0.01</v>
      </c>
      <c r="K18" s="4">
        <v>0</v>
      </c>
      <c r="L18" s="4">
        <v>0</v>
      </c>
      <c r="M18" s="4">
        <f t="shared" si="0"/>
        <v>623.49</v>
      </c>
    </row>
    <row r="19" spans="1:13" x14ac:dyDescent="0.25">
      <c r="A19" s="2" t="s">
        <v>79</v>
      </c>
      <c r="B19" s="2" t="s">
        <v>17</v>
      </c>
      <c r="C19" s="2"/>
      <c r="D19" s="3">
        <v>42872</v>
      </c>
      <c r="E19" s="2" t="s">
        <v>106</v>
      </c>
      <c r="F19" s="14">
        <v>42895</v>
      </c>
      <c r="G19" s="4">
        <v>595.69000000000005</v>
      </c>
      <c r="H19" s="4">
        <v>0</v>
      </c>
      <c r="I19" s="4">
        <v>27.79</v>
      </c>
      <c r="J19" s="4">
        <v>0.01</v>
      </c>
      <c r="K19" s="4">
        <v>0</v>
      </c>
      <c r="L19" s="4">
        <v>0</v>
      </c>
      <c r="M19" s="4">
        <f t="shared" si="0"/>
        <v>623.49</v>
      </c>
    </row>
    <row r="20" spans="1:13" x14ac:dyDescent="0.25">
      <c r="A20" s="2" t="s">
        <v>103</v>
      </c>
      <c r="B20" s="2" t="s">
        <v>13</v>
      </c>
      <c r="C20" s="2"/>
      <c r="D20" s="3">
        <v>42873</v>
      </c>
      <c r="E20" s="2" t="s">
        <v>107</v>
      </c>
      <c r="F20" s="14">
        <v>42918</v>
      </c>
      <c r="G20" s="4">
        <v>1394</v>
      </c>
      <c r="H20" s="5">
        <v>0</v>
      </c>
      <c r="I20" s="4">
        <v>59.8</v>
      </c>
      <c r="J20" s="4">
        <v>0.01</v>
      </c>
      <c r="K20" s="4">
        <v>0</v>
      </c>
      <c r="L20" s="4">
        <v>0</v>
      </c>
      <c r="M20" s="4">
        <f t="shared" si="0"/>
        <v>1453.81</v>
      </c>
    </row>
    <row r="21" spans="1:13" x14ac:dyDescent="0.25">
      <c r="A21" s="2" t="s">
        <v>103</v>
      </c>
      <c r="B21" s="2" t="s">
        <v>14</v>
      </c>
      <c r="C21" s="2" t="s">
        <v>29</v>
      </c>
      <c r="D21" s="3">
        <v>42873</v>
      </c>
      <c r="E21" s="2" t="s">
        <v>107</v>
      </c>
      <c r="F21" s="14">
        <v>42918</v>
      </c>
      <c r="G21" s="4">
        <v>1394</v>
      </c>
      <c r="H21" s="4">
        <v>0</v>
      </c>
      <c r="I21" s="4">
        <v>59.8</v>
      </c>
      <c r="J21" s="4">
        <v>0.01</v>
      </c>
      <c r="K21" s="4">
        <v>0</v>
      </c>
      <c r="L21" s="4">
        <v>0</v>
      </c>
      <c r="M21" s="4">
        <f t="shared" si="0"/>
        <v>1453.81</v>
      </c>
    </row>
    <row r="22" spans="1:13" x14ac:dyDescent="0.25">
      <c r="A22" s="2" t="s">
        <v>103</v>
      </c>
      <c r="B22" s="2" t="s">
        <v>17</v>
      </c>
      <c r="C22" s="2"/>
      <c r="D22" s="3">
        <v>42873</v>
      </c>
      <c r="E22" s="2" t="s">
        <v>107</v>
      </c>
      <c r="F22" s="14">
        <v>42918</v>
      </c>
      <c r="G22" s="4">
        <v>1394</v>
      </c>
      <c r="H22" s="5">
        <v>0</v>
      </c>
      <c r="I22" s="4">
        <v>59.8</v>
      </c>
      <c r="J22" s="4">
        <v>0.01</v>
      </c>
      <c r="K22" s="4">
        <v>0</v>
      </c>
      <c r="L22" s="4">
        <v>0</v>
      </c>
      <c r="M22" s="4">
        <f t="shared" si="0"/>
        <v>1453.81</v>
      </c>
    </row>
    <row r="23" spans="1:13" x14ac:dyDescent="0.25">
      <c r="A23" s="2" t="s">
        <v>103</v>
      </c>
      <c r="B23" s="2" t="s">
        <v>13</v>
      </c>
      <c r="C23" s="2"/>
      <c r="D23" s="3">
        <v>42874</v>
      </c>
      <c r="E23" s="2" t="s">
        <v>107</v>
      </c>
      <c r="F23" s="14">
        <v>42918</v>
      </c>
      <c r="G23" s="4">
        <v>0</v>
      </c>
      <c r="H23" s="4">
        <v>392</v>
      </c>
      <c r="I23" s="4">
        <v>0</v>
      </c>
      <c r="J23" s="4">
        <v>0</v>
      </c>
      <c r="K23" s="4">
        <v>0</v>
      </c>
      <c r="L23" s="4">
        <v>0</v>
      </c>
      <c r="M23" s="4">
        <f t="shared" si="0"/>
        <v>392</v>
      </c>
    </row>
    <row r="24" spans="1:13" x14ac:dyDescent="0.25">
      <c r="A24" s="2" t="s">
        <v>103</v>
      </c>
      <c r="B24" s="2" t="s">
        <v>17</v>
      </c>
      <c r="C24" s="2"/>
      <c r="D24" s="3">
        <v>42874</v>
      </c>
      <c r="E24" s="2" t="s">
        <v>107</v>
      </c>
      <c r="F24" s="14">
        <v>42918</v>
      </c>
      <c r="G24" s="4">
        <v>0</v>
      </c>
      <c r="H24" s="5">
        <v>392</v>
      </c>
      <c r="I24" s="4">
        <v>0</v>
      </c>
      <c r="J24" s="4">
        <v>0</v>
      </c>
      <c r="K24" s="4">
        <v>0</v>
      </c>
      <c r="L24" s="4">
        <v>0</v>
      </c>
      <c r="M24" s="4">
        <f t="shared" si="0"/>
        <v>392</v>
      </c>
    </row>
    <row r="25" spans="1:13" x14ac:dyDescent="0.25">
      <c r="M25" s="38">
        <f>SUM(M12:M24)</f>
        <v>9894.9499999999989</v>
      </c>
    </row>
    <row r="26" spans="1:13" x14ac:dyDescent="0.25">
      <c r="L26" s="28" t="s">
        <v>73</v>
      </c>
      <c r="M26" s="27">
        <f>M8-M25</f>
        <v>45667.8</v>
      </c>
    </row>
    <row r="27" spans="1:13" ht="15.75" thickBot="1" x14ac:dyDescent="0.3"/>
    <row r="28" spans="1:13" ht="19.5" thickBot="1" x14ac:dyDescent="0.35">
      <c r="A28" s="32" t="s">
        <v>129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4"/>
    </row>
    <row r="29" spans="1:13" s="21" customFormat="1" ht="42.75" x14ac:dyDescent="0.25">
      <c r="A29" s="9" t="s">
        <v>0</v>
      </c>
      <c r="B29" s="9" t="s">
        <v>1</v>
      </c>
      <c r="C29" s="9" t="s">
        <v>22</v>
      </c>
      <c r="D29" s="9" t="s">
        <v>9</v>
      </c>
      <c r="E29" s="9" t="s">
        <v>12</v>
      </c>
      <c r="F29" s="9" t="s">
        <v>10</v>
      </c>
      <c r="G29" s="10" t="s">
        <v>2</v>
      </c>
      <c r="H29" s="10" t="s">
        <v>3</v>
      </c>
      <c r="I29" s="10" t="s">
        <v>4</v>
      </c>
      <c r="J29" s="10" t="s">
        <v>5</v>
      </c>
      <c r="K29" s="10" t="s">
        <v>6</v>
      </c>
      <c r="L29" s="10" t="s">
        <v>7</v>
      </c>
      <c r="M29" s="10" t="s">
        <v>8</v>
      </c>
    </row>
    <row r="30" spans="1:13" x14ac:dyDescent="0.25">
      <c r="A30" s="2" t="s">
        <v>103</v>
      </c>
      <c r="B30" s="2" t="s">
        <v>14</v>
      </c>
      <c r="C30" s="2" t="s">
        <v>29</v>
      </c>
      <c r="D30" s="3">
        <v>42912</v>
      </c>
      <c r="E30" s="3" t="s">
        <v>105</v>
      </c>
      <c r="F30" s="14">
        <v>42933</v>
      </c>
      <c r="G30" s="4">
        <v>325</v>
      </c>
      <c r="H30" s="5">
        <v>0</v>
      </c>
      <c r="I30" s="5">
        <v>29.9</v>
      </c>
      <c r="J30" s="4">
        <v>0.01</v>
      </c>
      <c r="K30" s="4">
        <v>0</v>
      </c>
      <c r="L30" s="4">
        <v>0</v>
      </c>
      <c r="M30" s="4">
        <f>SUM(G30:L30)</f>
        <v>354.90999999999997</v>
      </c>
    </row>
    <row r="31" spans="1:13" x14ac:dyDescent="0.25">
      <c r="A31" s="2" t="s">
        <v>79</v>
      </c>
      <c r="B31" s="2" t="s">
        <v>14</v>
      </c>
      <c r="C31" s="2" t="s">
        <v>29</v>
      </c>
      <c r="D31" s="3">
        <v>42912</v>
      </c>
      <c r="E31" s="2" t="s">
        <v>106</v>
      </c>
      <c r="F31" s="14">
        <v>42934</v>
      </c>
      <c r="G31" s="4">
        <v>409.9</v>
      </c>
      <c r="H31" s="4">
        <v>0</v>
      </c>
      <c r="I31" s="4">
        <v>27.79</v>
      </c>
      <c r="J31" s="4">
        <v>0.01</v>
      </c>
      <c r="K31" s="4">
        <v>0</v>
      </c>
      <c r="L31" s="4">
        <v>0</v>
      </c>
      <c r="M31" s="4">
        <f t="shared" ref="M31:M32" si="1">SUM(G31:L31)</f>
        <v>437.7</v>
      </c>
    </row>
    <row r="32" spans="1:13" x14ac:dyDescent="0.25">
      <c r="A32" s="2" t="s">
        <v>18</v>
      </c>
      <c r="B32" s="2" t="s">
        <v>14</v>
      </c>
      <c r="C32" s="2" t="s">
        <v>29</v>
      </c>
      <c r="D32" s="3">
        <v>42913</v>
      </c>
      <c r="E32" s="2" t="s">
        <v>47</v>
      </c>
      <c r="F32" s="14" t="s">
        <v>130</v>
      </c>
      <c r="G32" s="4">
        <v>279.89999999999998</v>
      </c>
      <c r="H32" s="4">
        <v>0</v>
      </c>
      <c r="I32" s="4">
        <v>53.39</v>
      </c>
      <c r="J32" s="4">
        <v>0.01</v>
      </c>
      <c r="K32" s="4">
        <v>0</v>
      </c>
      <c r="L32" s="4">
        <v>0</v>
      </c>
      <c r="M32" s="4">
        <f t="shared" si="1"/>
        <v>333.29999999999995</v>
      </c>
    </row>
    <row r="33" spans="1:13" x14ac:dyDescent="0.25">
      <c r="M33" s="38">
        <f>SUM(M30:M32)</f>
        <v>1125.9099999999999</v>
      </c>
    </row>
    <row r="34" spans="1:13" x14ac:dyDescent="0.25">
      <c r="L34" s="28" t="s">
        <v>73</v>
      </c>
      <c r="M34" s="27">
        <f>M26-M33</f>
        <v>44541.89</v>
      </c>
    </row>
    <row r="35" spans="1:13" ht="15.75" thickBot="1" x14ac:dyDescent="0.3">
      <c r="L35" s="28"/>
      <c r="M35" s="27"/>
    </row>
    <row r="36" spans="1:13" ht="19.5" thickBot="1" x14ac:dyDescent="0.35">
      <c r="A36" s="32" t="s">
        <v>173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21" customFormat="1" ht="42.75" x14ac:dyDescent="0.25">
      <c r="A37" s="9" t="s">
        <v>0</v>
      </c>
      <c r="B37" s="9" t="s">
        <v>1</v>
      </c>
      <c r="C37" s="9" t="s">
        <v>22</v>
      </c>
      <c r="D37" s="9" t="s">
        <v>9</v>
      </c>
      <c r="E37" s="9" t="s">
        <v>12</v>
      </c>
      <c r="F37" s="9" t="s">
        <v>10</v>
      </c>
      <c r="G37" s="10" t="s">
        <v>2</v>
      </c>
      <c r="H37" s="10" t="s">
        <v>3</v>
      </c>
      <c r="I37" s="10" t="s">
        <v>4</v>
      </c>
      <c r="J37" s="10" t="s">
        <v>5</v>
      </c>
      <c r="K37" s="10" t="s">
        <v>6</v>
      </c>
      <c r="L37" s="10" t="s">
        <v>7</v>
      </c>
      <c r="M37" s="10" t="s">
        <v>8</v>
      </c>
    </row>
    <row r="38" spans="1:13" x14ac:dyDescent="0.25">
      <c r="A38" s="2" t="s">
        <v>18</v>
      </c>
      <c r="B38" s="2" t="s">
        <v>156</v>
      </c>
      <c r="C38" s="2"/>
      <c r="D38" s="3">
        <v>42944</v>
      </c>
      <c r="E38" s="2" t="s">
        <v>174</v>
      </c>
      <c r="F38" s="23" t="s">
        <v>175</v>
      </c>
      <c r="G38" s="4">
        <v>829.79</v>
      </c>
      <c r="H38" s="4">
        <v>0</v>
      </c>
      <c r="I38" s="4">
        <v>53.39</v>
      </c>
      <c r="J38" s="4">
        <v>0.01</v>
      </c>
      <c r="K38" s="4">
        <v>0</v>
      </c>
      <c r="L38" s="4">
        <v>0</v>
      </c>
      <c r="M38" s="4">
        <f>SUM(G38:L38)</f>
        <v>883.18999999999994</v>
      </c>
    </row>
    <row r="39" spans="1:13" x14ac:dyDescent="0.25">
      <c r="M39" s="38">
        <f>SUM(M38:M38)</f>
        <v>883.18999999999994</v>
      </c>
    </row>
    <row r="40" spans="1:13" x14ac:dyDescent="0.25">
      <c r="L40" s="28" t="s">
        <v>73</v>
      </c>
      <c r="M40" s="27">
        <f>M34-M39</f>
        <v>43658.7</v>
      </c>
    </row>
    <row r="41" spans="1:13" ht="15.75" thickBot="1" x14ac:dyDescent="0.3"/>
    <row r="42" spans="1:13" ht="19.5" thickBot="1" x14ac:dyDescent="0.35">
      <c r="A42" s="32" t="s">
        <v>142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4"/>
    </row>
    <row r="43" spans="1:13" s="22" customFormat="1" ht="33" customHeight="1" x14ac:dyDescent="0.25">
      <c r="A43" s="9" t="s">
        <v>0</v>
      </c>
      <c r="B43" s="9" t="s">
        <v>1</v>
      </c>
      <c r="C43" s="9" t="s">
        <v>22</v>
      </c>
      <c r="D43" s="9" t="s">
        <v>9</v>
      </c>
      <c r="E43" s="9" t="s">
        <v>12</v>
      </c>
      <c r="F43" s="9" t="s">
        <v>10</v>
      </c>
      <c r="G43" s="10" t="s">
        <v>2</v>
      </c>
      <c r="H43" s="10" t="s">
        <v>3</v>
      </c>
      <c r="I43" s="10" t="s">
        <v>4</v>
      </c>
      <c r="J43" s="10" t="s">
        <v>5</v>
      </c>
      <c r="K43" s="10" t="s">
        <v>6</v>
      </c>
      <c r="L43" s="10" t="s">
        <v>7</v>
      </c>
      <c r="M43" s="10" t="s">
        <v>8</v>
      </c>
    </row>
    <row r="44" spans="1:13" x14ac:dyDescent="0.25">
      <c r="A44" s="2" t="s">
        <v>148</v>
      </c>
      <c r="B44" s="2" t="s">
        <v>19</v>
      </c>
      <c r="C44" s="2"/>
      <c r="D44" s="3">
        <v>42984</v>
      </c>
      <c r="E44" s="3" t="s">
        <v>149</v>
      </c>
      <c r="F44" s="14" t="s">
        <v>150</v>
      </c>
      <c r="G44" s="4">
        <v>565.79999999999995</v>
      </c>
      <c r="H44" s="5">
        <v>0</v>
      </c>
      <c r="I44" s="5">
        <v>53.39</v>
      </c>
      <c r="J44" s="4">
        <v>0.01</v>
      </c>
      <c r="K44" s="4">
        <v>0</v>
      </c>
      <c r="L44" s="4">
        <v>0</v>
      </c>
      <c r="M44" s="4">
        <f>SUM(G44:L44)</f>
        <v>619.19999999999993</v>
      </c>
    </row>
    <row r="45" spans="1:13" x14ac:dyDescent="0.25">
      <c r="A45" s="2" t="s">
        <v>151</v>
      </c>
      <c r="B45" s="2" t="s">
        <v>14</v>
      </c>
      <c r="C45" s="2" t="s">
        <v>29</v>
      </c>
      <c r="D45" s="3">
        <v>42984</v>
      </c>
      <c r="E45" s="2" t="s">
        <v>152</v>
      </c>
      <c r="F45" s="14" t="s">
        <v>153</v>
      </c>
      <c r="G45" s="4">
        <v>481.74</v>
      </c>
      <c r="H45" s="4">
        <v>0</v>
      </c>
      <c r="I45" s="4">
        <v>59.8</v>
      </c>
      <c r="J45" s="4">
        <v>0.01</v>
      </c>
      <c r="K45" s="4">
        <v>0</v>
      </c>
      <c r="L45" s="4">
        <v>0</v>
      </c>
      <c r="M45" s="4">
        <f t="shared" ref="M45:M62" si="2">SUM(G45:L45)</f>
        <v>541.54999999999995</v>
      </c>
    </row>
    <row r="46" spans="1:13" x14ac:dyDescent="0.25">
      <c r="A46" s="2" t="s">
        <v>154</v>
      </c>
      <c r="B46" s="2" t="s">
        <v>13</v>
      </c>
      <c r="C46" s="2"/>
      <c r="D46" s="3">
        <v>42993</v>
      </c>
      <c r="E46" s="2" t="s">
        <v>39</v>
      </c>
      <c r="F46" s="14" t="s">
        <v>155</v>
      </c>
      <c r="G46" s="4">
        <v>539.79999999999995</v>
      </c>
      <c r="H46" s="4">
        <v>0</v>
      </c>
      <c r="I46" s="4">
        <v>59.31</v>
      </c>
      <c r="J46" s="4">
        <v>0.01</v>
      </c>
      <c r="K46" s="4">
        <v>0</v>
      </c>
      <c r="L46" s="4">
        <v>0</v>
      </c>
      <c r="M46" s="4">
        <f t="shared" si="2"/>
        <v>599.11999999999989</v>
      </c>
    </row>
    <row r="47" spans="1:13" x14ac:dyDescent="0.25">
      <c r="A47" s="2" t="s">
        <v>154</v>
      </c>
      <c r="B47" s="2" t="s">
        <v>156</v>
      </c>
      <c r="C47" s="2"/>
      <c r="D47" s="3">
        <v>42993</v>
      </c>
      <c r="E47" s="2" t="s">
        <v>39</v>
      </c>
      <c r="F47" s="14" t="s">
        <v>155</v>
      </c>
      <c r="G47" s="4">
        <v>539.79999999999995</v>
      </c>
      <c r="H47" s="4">
        <v>0</v>
      </c>
      <c r="I47" s="4">
        <v>59.31</v>
      </c>
      <c r="J47" s="4">
        <v>0.01</v>
      </c>
      <c r="K47" s="4">
        <v>0</v>
      </c>
      <c r="L47" s="4">
        <v>0</v>
      </c>
      <c r="M47" s="4">
        <f t="shared" si="2"/>
        <v>599.11999999999989</v>
      </c>
    </row>
    <row r="48" spans="1:13" x14ac:dyDescent="0.25">
      <c r="A48" s="2" t="s">
        <v>154</v>
      </c>
      <c r="B48" s="2" t="s">
        <v>14</v>
      </c>
      <c r="C48" s="2" t="s">
        <v>29</v>
      </c>
      <c r="D48" s="3">
        <v>42993</v>
      </c>
      <c r="E48" s="2" t="s">
        <v>39</v>
      </c>
      <c r="F48" s="14" t="s">
        <v>155</v>
      </c>
      <c r="G48" s="4">
        <v>539.79999999999995</v>
      </c>
      <c r="H48" s="4">
        <v>0</v>
      </c>
      <c r="I48" s="4">
        <v>59.31</v>
      </c>
      <c r="J48" s="4">
        <v>0.01</v>
      </c>
      <c r="K48" s="4">
        <v>0</v>
      </c>
      <c r="L48" s="4">
        <v>0</v>
      </c>
      <c r="M48" s="4">
        <f t="shared" si="2"/>
        <v>599.11999999999989</v>
      </c>
    </row>
    <row r="49" spans="1:13" x14ac:dyDescent="0.25">
      <c r="A49" s="2" t="s">
        <v>154</v>
      </c>
      <c r="B49" s="2" t="s">
        <v>55</v>
      </c>
      <c r="C49" s="2"/>
      <c r="D49" s="3">
        <v>42993</v>
      </c>
      <c r="E49" s="2" t="s">
        <v>39</v>
      </c>
      <c r="F49" s="14" t="s">
        <v>155</v>
      </c>
      <c r="G49" s="4">
        <v>539.79999999999995</v>
      </c>
      <c r="H49" s="4">
        <v>0</v>
      </c>
      <c r="I49" s="4">
        <v>59.31</v>
      </c>
      <c r="J49" s="4">
        <v>0.01</v>
      </c>
      <c r="K49" s="4">
        <v>0</v>
      </c>
      <c r="L49" s="4">
        <v>0</v>
      </c>
      <c r="M49" s="4">
        <f t="shared" si="2"/>
        <v>599.11999999999989</v>
      </c>
    </row>
    <row r="50" spans="1:13" x14ac:dyDescent="0.25">
      <c r="A50" s="2" t="s">
        <v>154</v>
      </c>
      <c r="B50" s="2" t="s">
        <v>157</v>
      </c>
      <c r="C50" s="2"/>
      <c r="D50" s="3">
        <v>42993</v>
      </c>
      <c r="E50" s="2" t="s">
        <v>39</v>
      </c>
      <c r="F50" s="14" t="s">
        <v>155</v>
      </c>
      <c r="G50" s="4">
        <v>539.79999999999995</v>
      </c>
      <c r="H50" s="4">
        <v>0</v>
      </c>
      <c r="I50" s="4">
        <v>59.31</v>
      </c>
      <c r="J50" s="4">
        <v>0.01</v>
      </c>
      <c r="K50" s="4">
        <v>0</v>
      </c>
      <c r="L50" s="4">
        <v>0</v>
      </c>
      <c r="M50" s="4">
        <f t="shared" si="2"/>
        <v>599.11999999999989</v>
      </c>
    </row>
    <row r="51" spans="1:13" x14ac:dyDescent="0.25">
      <c r="A51" s="2" t="s">
        <v>154</v>
      </c>
      <c r="B51" s="2" t="s">
        <v>102</v>
      </c>
      <c r="C51" s="2"/>
      <c r="D51" s="3">
        <v>42993</v>
      </c>
      <c r="E51" s="2" t="s">
        <v>39</v>
      </c>
      <c r="F51" s="14" t="s">
        <v>155</v>
      </c>
      <c r="G51" s="4">
        <v>539.79999999999995</v>
      </c>
      <c r="H51" s="4">
        <v>0</v>
      </c>
      <c r="I51" s="4">
        <v>59.31</v>
      </c>
      <c r="J51" s="4">
        <v>0.01</v>
      </c>
      <c r="K51" s="4">
        <v>0</v>
      </c>
      <c r="L51" s="4">
        <v>0</v>
      </c>
      <c r="M51" s="4">
        <f t="shared" si="2"/>
        <v>599.11999999999989</v>
      </c>
    </row>
    <row r="52" spans="1:13" x14ac:dyDescent="0.25">
      <c r="A52" s="2" t="s">
        <v>154</v>
      </c>
      <c r="B52" s="2" t="s">
        <v>158</v>
      </c>
      <c r="C52" s="2"/>
      <c r="D52" s="3">
        <v>42993</v>
      </c>
      <c r="E52" s="2" t="s">
        <v>39</v>
      </c>
      <c r="F52" s="14" t="s">
        <v>155</v>
      </c>
      <c r="G52" s="4">
        <v>539.79999999999995</v>
      </c>
      <c r="H52" s="4">
        <v>0</v>
      </c>
      <c r="I52" s="4">
        <v>59.31</v>
      </c>
      <c r="J52" s="4">
        <v>0.01</v>
      </c>
      <c r="K52" s="4">
        <v>0</v>
      </c>
      <c r="L52" s="4">
        <v>0</v>
      </c>
      <c r="M52" s="4">
        <f t="shared" si="2"/>
        <v>599.11999999999989</v>
      </c>
    </row>
    <row r="53" spans="1:13" x14ac:dyDescent="0.25">
      <c r="A53" s="2" t="s">
        <v>154</v>
      </c>
      <c r="B53" s="2" t="s">
        <v>159</v>
      </c>
      <c r="C53" s="2"/>
      <c r="D53" s="3">
        <v>42993</v>
      </c>
      <c r="E53" s="2" t="s">
        <v>39</v>
      </c>
      <c r="F53" s="14" t="s">
        <v>155</v>
      </c>
      <c r="G53" s="4">
        <v>539.79999999999995</v>
      </c>
      <c r="H53" s="4">
        <v>0</v>
      </c>
      <c r="I53" s="4">
        <v>59.31</v>
      </c>
      <c r="J53" s="4">
        <v>0.01</v>
      </c>
      <c r="K53" s="4">
        <v>0</v>
      </c>
      <c r="L53" s="4">
        <v>0</v>
      </c>
      <c r="M53" s="4">
        <f t="shared" si="2"/>
        <v>599.11999999999989</v>
      </c>
    </row>
    <row r="54" spans="1:13" x14ac:dyDescent="0.25">
      <c r="A54" s="2" t="s">
        <v>154</v>
      </c>
      <c r="B54" s="2" t="s">
        <v>160</v>
      </c>
      <c r="C54" s="2"/>
      <c r="D54" s="3">
        <v>42993</v>
      </c>
      <c r="E54" s="2" t="s">
        <v>39</v>
      </c>
      <c r="F54" s="14" t="s">
        <v>155</v>
      </c>
      <c r="G54" s="4">
        <v>539.79999999999995</v>
      </c>
      <c r="H54" s="4">
        <v>0</v>
      </c>
      <c r="I54" s="4">
        <v>59.31</v>
      </c>
      <c r="J54" s="4">
        <v>0.01</v>
      </c>
      <c r="K54" s="4">
        <v>0</v>
      </c>
      <c r="L54" s="4">
        <v>0</v>
      </c>
      <c r="M54" s="4">
        <f t="shared" si="2"/>
        <v>599.11999999999989</v>
      </c>
    </row>
    <row r="55" spans="1:13" s="21" customFormat="1" x14ac:dyDescent="0.25">
      <c r="A55" s="2" t="s">
        <v>154</v>
      </c>
      <c r="B55" s="2" t="s">
        <v>161</v>
      </c>
      <c r="C55" s="2"/>
      <c r="D55" s="3">
        <v>42993</v>
      </c>
      <c r="E55" s="2" t="s">
        <v>39</v>
      </c>
      <c r="F55" s="14" t="s">
        <v>155</v>
      </c>
      <c r="G55" s="4">
        <v>539.79999999999995</v>
      </c>
      <c r="H55" s="4">
        <v>0</v>
      </c>
      <c r="I55" s="4">
        <v>59.31</v>
      </c>
      <c r="J55" s="4">
        <v>0.01</v>
      </c>
      <c r="K55" s="4">
        <v>0</v>
      </c>
      <c r="L55" s="4">
        <v>0</v>
      </c>
      <c r="M55" s="4">
        <f t="shared" si="2"/>
        <v>599.11999999999989</v>
      </c>
    </row>
    <row r="56" spans="1:13" x14ac:dyDescent="0.25">
      <c r="A56" s="2" t="s">
        <v>154</v>
      </c>
      <c r="B56" s="2" t="s">
        <v>162</v>
      </c>
      <c r="C56" s="2"/>
      <c r="D56" s="3">
        <v>42993</v>
      </c>
      <c r="E56" s="2" t="s">
        <v>39</v>
      </c>
      <c r="F56" s="14" t="s">
        <v>155</v>
      </c>
      <c r="G56" s="4">
        <v>539.79999999999995</v>
      </c>
      <c r="H56" s="4">
        <v>0</v>
      </c>
      <c r="I56" s="4">
        <v>59.31</v>
      </c>
      <c r="J56" s="4">
        <v>0.01</v>
      </c>
      <c r="K56" s="4">
        <v>0</v>
      </c>
      <c r="L56" s="4">
        <v>0</v>
      </c>
      <c r="M56" s="4">
        <f t="shared" si="2"/>
        <v>599.11999999999989</v>
      </c>
    </row>
    <row r="57" spans="1:13" x14ac:dyDescent="0.25">
      <c r="A57" s="2" t="s">
        <v>154</v>
      </c>
      <c r="B57" s="2" t="s">
        <v>163</v>
      </c>
      <c r="C57" s="2"/>
      <c r="D57" s="3">
        <v>42993</v>
      </c>
      <c r="E57" s="2" t="s">
        <v>39</v>
      </c>
      <c r="F57" s="14" t="s">
        <v>155</v>
      </c>
      <c r="G57" s="4">
        <v>539.79999999999995</v>
      </c>
      <c r="H57" s="4">
        <v>0</v>
      </c>
      <c r="I57" s="4">
        <v>59.31</v>
      </c>
      <c r="J57" s="4">
        <v>0.01</v>
      </c>
      <c r="K57" s="4">
        <v>0</v>
      </c>
      <c r="L57" s="4">
        <v>0</v>
      </c>
      <c r="M57" s="4">
        <f t="shared" si="2"/>
        <v>599.11999999999989</v>
      </c>
    </row>
    <row r="58" spans="1:13" x14ac:dyDescent="0.25">
      <c r="A58" s="2" t="s">
        <v>154</v>
      </c>
      <c r="B58" s="2" t="s">
        <v>17</v>
      </c>
      <c r="C58" s="2"/>
      <c r="D58" s="3">
        <v>42993</v>
      </c>
      <c r="E58" s="2" t="s">
        <v>39</v>
      </c>
      <c r="F58" s="14" t="s">
        <v>155</v>
      </c>
      <c r="G58" s="4">
        <v>539.79999999999995</v>
      </c>
      <c r="H58" s="4">
        <v>0</v>
      </c>
      <c r="I58" s="4">
        <v>59.31</v>
      </c>
      <c r="J58" s="4">
        <v>0.01</v>
      </c>
      <c r="K58" s="4">
        <v>0</v>
      </c>
      <c r="L58" s="4">
        <v>0</v>
      </c>
      <c r="M58" s="4">
        <f t="shared" si="2"/>
        <v>599.11999999999989</v>
      </c>
    </row>
    <row r="59" spans="1:13" x14ac:dyDescent="0.25">
      <c r="A59" s="2" t="s">
        <v>154</v>
      </c>
      <c r="B59" s="2" t="s">
        <v>19</v>
      </c>
      <c r="C59" s="2"/>
      <c r="D59" s="3">
        <v>42993</v>
      </c>
      <c r="E59" s="2" t="s">
        <v>164</v>
      </c>
      <c r="F59" s="14">
        <v>43045</v>
      </c>
      <c r="G59" s="4">
        <v>269.89999999999998</v>
      </c>
      <c r="H59" s="4">
        <v>0</v>
      </c>
      <c r="I59" s="4">
        <v>29.9</v>
      </c>
      <c r="J59" s="4">
        <v>0.01</v>
      </c>
      <c r="K59" s="4">
        <v>0</v>
      </c>
      <c r="L59" s="4">
        <v>0</v>
      </c>
      <c r="M59" s="4">
        <f t="shared" si="2"/>
        <v>299.80999999999995</v>
      </c>
    </row>
    <row r="60" spans="1:13" x14ac:dyDescent="0.25">
      <c r="A60" s="2" t="s">
        <v>148</v>
      </c>
      <c r="B60" s="2" t="s">
        <v>19</v>
      </c>
      <c r="C60" s="2"/>
      <c r="D60" s="3">
        <v>42993</v>
      </c>
      <c r="E60" s="2" t="s">
        <v>165</v>
      </c>
      <c r="F60" s="14">
        <v>43052</v>
      </c>
      <c r="G60" s="4">
        <v>248.9</v>
      </c>
      <c r="H60" s="4">
        <v>0</v>
      </c>
      <c r="I60" s="4">
        <v>29.41</v>
      </c>
      <c r="J60" s="4">
        <v>0.01</v>
      </c>
      <c r="K60" s="4">
        <v>0</v>
      </c>
      <c r="L60" s="4">
        <v>0</v>
      </c>
      <c r="M60" s="4">
        <f t="shared" si="2"/>
        <v>278.32</v>
      </c>
    </row>
    <row r="61" spans="1:13" x14ac:dyDescent="0.25">
      <c r="A61" s="2" t="s">
        <v>151</v>
      </c>
      <c r="B61" s="2" t="s">
        <v>14</v>
      </c>
      <c r="C61" s="2" t="s">
        <v>29</v>
      </c>
      <c r="D61" s="3">
        <v>42998</v>
      </c>
      <c r="E61" s="2" t="s">
        <v>105</v>
      </c>
      <c r="F61" s="14">
        <v>43067</v>
      </c>
      <c r="G61" s="4">
        <v>355</v>
      </c>
      <c r="H61" s="4">
        <v>0</v>
      </c>
      <c r="I61" s="4">
        <v>29.9</v>
      </c>
      <c r="J61" s="4">
        <v>0.01</v>
      </c>
      <c r="K61" s="4">
        <v>0</v>
      </c>
      <c r="L61" s="4">
        <v>0</v>
      </c>
      <c r="M61" s="4">
        <f t="shared" si="2"/>
        <v>384.90999999999997</v>
      </c>
    </row>
    <row r="62" spans="1:13" x14ac:dyDescent="0.25">
      <c r="A62" s="2" t="s">
        <v>166</v>
      </c>
      <c r="B62" s="2" t="s">
        <v>14</v>
      </c>
      <c r="C62" s="2" t="s">
        <v>29</v>
      </c>
      <c r="D62" s="3">
        <v>42998</v>
      </c>
      <c r="E62" s="2" t="s">
        <v>106</v>
      </c>
      <c r="F62" s="14">
        <v>43068</v>
      </c>
      <c r="G62" s="4">
        <v>313.89999999999998</v>
      </c>
      <c r="H62" s="4">
        <v>0</v>
      </c>
      <c r="I62" s="4">
        <v>28.03</v>
      </c>
      <c r="J62" s="4">
        <v>0.01</v>
      </c>
      <c r="K62" s="4">
        <v>0</v>
      </c>
      <c r="L62" s="4">
        <v>0</v>
      </c>
      <c r="M62" s="4">
        <f t="shared" si="2"/>
        <v>341.93999999999994</v>
      </c>
    </row>
    <row r="63" spans="1:13" x14ac:dyDescent="0.25">
      <c r="M63" s="38">
        <f>SUM(M44:M62)</f>
        <v>10254.289999999997</v>
      </c>
    </row>
    <row r="64" spans="1:13" x14ac:dyDescent="0.25">
      <c r="L64" s="28" t="s">
        <v>73</v>
      </c>
      <c r="M64" s="27">
        <f>M40-M63</f>
        <v>33404.410000000003</v>
      </c>
    </row>
    <row r="65" spans="1:13" ht="15.75" thickBot="1" x14ac:dyDescent="0.3"/>
    <row r="66" spans="1:13" ht="19.5" thickBot="1" x14ac:dyDescent="0.35">
      <c r="A66" s="32" t="s">
        <v>176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s="21" customFormat="1" ht="42.75" x14ac:dyDescent="0.25">
      <c r="A67" s="9" t="s">
        <v>0</v>
      </c>
      <c r="B67" s="9" t="s">
        <v>1</v>
      </c>
      <c r="C67" s="9" t="s">
        <v>22</v>
      </c>
      <c r="D67" s="9" t="s">
        <v>9</v>
      </c>
      <c r="E67" s="9" t="s">
        <v>12</v>
      </c>
      <c r="F67" s="9" t="s">
        <v>10</v>
      </c>
      <c r="G67" s="10" t="s">
        <v>2</v>
      </c>
      <c r="H67" s="10" t="s">
        <v>3</v>
      </c>
      <c r="I67" s="10" t="s">
        <v>4</v>
      </c>
      <c r="J67" s="10" t="s">
        <v>5</v>
      </c>
      <c r="K67" s="10" t="s">
        <v>6</v>
      </c>
      <c r="L67" s="10" t="s">
        <v>7</v>
      </c>
      <c r="M67" s="10" t="s">
        <v>8</v>
      </c>
    </row>
    <row r="68" spans="1:13" x14ac:dyDescent="0.25">
      <c r="A68" s="2"/>
      <c r="B68" s="35" t="s">
        <v>204</v>
      </c>
      <c r="C68" s="36"/>
      <c r="D68" s="36"/>
      <c r="E68" s="36"/>
      <c r="F68" s="36"/>
      <c r="G68" s="36"/>
      <c r="H68" s="36"/>
      <c r="I68" s="36"/>
      <c r="J68" s="36"/>
      <c r="K68" s="36"/>
      <c r="L68" s="37"/>
      <c r="M68" s="4">
        <v>-857.85</v>
      </c>
    </row>
    <row r="69" spans="1:13" x14ac:dyDescent="0.25">
      <c r="M69" s="8">
        <f>SUM(M68:M68)</f>
        <v>-857.85</v>
      </c>
    </row>
    <row r="70" spans="1:13" x14ac:dyDescent="0.25">
      <c r="L70" s="28" t="s">
        <v>73</v>
      </c>
      <c r="M70" s="27">
        <f>M64-M69</f>
        <v>34262.26</v>
      </c>
    </row>
    <row r="71" spans="1:13" ht="15.75" thickBot="1" x14ac:dyDescent="0.3"/>
    <row r="72" spans="1:13" ht="19.5" thickBot="1" x14ac:dyDescent="0.35">
      <c r="A72" s="32" t="s">
        <v>33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4"/>
    </row>
    <row r="73" spans="1:13" s="21" customFormat="1" ht="42.75" x14ac:dyDescent="0.25">
      <c r="A73" s="9" t="s">
        <v>0</v>
      </c>
      <c r="B73" s="9" t="s">
        <v>1</v>
      </c>
      <c r="C73" s="9" t="s">
        <v>22</v>
      </c>
      <c r="D73" s="9" t="s">
        <v>9</v>
      </c>
      <c r="E73" s="9" t="s">
        <v>12</v>
      </c>
      <c r="F73" s="9" t="s">
        <v>10</v>
      </c>
      <c r="G73" s="10" t="s">
        <v>2</v>
      </c>
      <c r="H73" s="10" t="s">
        <v>3</v>
      </c>
      <c r="I73" s="10" t="s">
        <v>4</v>
      </c>
      <c r="J73" s="10" t="s">
        <v>5</v>
      </c>
      <c r="K73" s="10" t="s">
        <v>6</v>
      </c>
      <c r="L73" s="10" t="s">
        <v>7</v>
      </c>
      <c r="M73" s="10" t="s">
        <v>8</v>
      </c>
    </row>
    <row r="74" spans="1:13" x14ac:dyDescent="0.25">
      <c r="A74" s="2"/>
      <c r="B74" s="2"/>
      <c r="C74" s="2"/>
      <c r="D74" s="3"/>
      <c r="E74" s="2"/>
      <c r="F74" s="23"/>
      <c r="G74" s="4"/>
      <c r="H74" s="4"/>
      <c r="I74" s="4"/>
      <c r="J74" s="4"/>
      <c r="K74" s="4"/>
      <c r="L74" s="4"/>
      <c r="M74" s="4"/>
    </row>
    <row r="75" spans="1:13" x14ac:dyDescent="0.25">
      <c r="A75" s="2"/>
      <c r="B75" s="2"/>
      <c r="C75" s="2"/>
      <c r="D75" s="3"/>
      <c r="E75" s="2"/>
      <c r="F75" s="23"/>
      <c r="G75" s="4"/>
      <c r="H75" s="4"/>
      <c r="I75" s="4"/>
      <c r="J75" s="4"/>
      <c r="K75" s="4"/>
      <c r="L75" s="4"/>
      <c r="M75" s="4"/>
    </row>
    <row r="76" spans="1:13" x14ac:dyDescent="0.25">
      <c r="A76" s="2"/>
      <c r="B76" s="2"/>
      <c r="C76" s="2"/>
      <c r="D76" s="3"/>
      <c r="E76" s="2"/>
      <c r="F76" s="23"/>
      <c r="G76" s="4"/>
      <c r="H76" s="4"/>
      <c r="I76" s="4"/>
      <c r="J76" s="4"/>
      <c r="K76" s="4"/>
      <c r="L76" s="4"/>
      <c r="M76" s="4"/>
    </row>
    <row r="77" spans="1:13" x14ac:dyDescent="0.25">
      <c r="A77" s="2"/>
      <c r="B77" s="2"/>
      <c r="C77" s="2"/>
      <c r="D77" s="3"/>
      <c r="E77" s="2"/>
      <c r="F77" s="23"/>
      <c r="G77" s="4"/>
      <c r="H77" s="4"/>
      <c r="I77" s="4"/>
      <c r="J77" s="4"/>
      <c r="K77" s="4"/>
      <c r="L77" s="4"/>
      <c r="M77" s="4"/>
    </row>
    <row r="78" spans="1:13" x14ac:dyDescent="0.25">
      <c r="A78" s="2"/>
      <c r="B78" s="2"/>
      <c r="C78" s="2"/>
      <c r="D78" s="3"/>
      <c r="E78" s="2"/>
      <c r="F78" s="23"/>
      <c r="G78" s="4"/>
      <c r="H78" s="4"/>
      <c r="I78" s="4"/>
      <c r="J78" s="4"/>
      <c r="K78" s="4"/>
      <c r="L78" s="4"/>
      <c r="M78" s="4"/>
    </row>
    <row r="79" spans="1:13" x14ac:dyDescent="0.25">
      <c r="M79" s="8">
        <f>SUM(M74:M78)</f>
        <v>0</v>
      </c>
    </row>
    <row r="80" spans="1:13" x14ac:dyDescent="0.25">
      <c r="L80" s="28" t="s">
        <v>73</v>
      </c>
      <c r="M80" s="27">
        <f>M70-M79</f>
        <v>34262.26</v>
      </c>
    </row>
  </sheetData>
  <mergeCells count="8">
    <mergeCell ref="A66:M66"/>
    <mergeCell ref="A72:M72"/>
    <mergeCell ref="A1:M1"/>
    <mergeCell ref="A10:M10"/>
    <mergeCell ref="A28:M28"/>
    <mergeCell ref="A42:M42"/>
    <mergeCell ref="A36:M36"/>
    <mergeCell ref="B68:L68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ignoredErrors>
    <ignoredError sqref="M59:M6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M108"/>
  <sheetViews>
    <sheetView zoomScale="90" zoomScaleNormal="90" workbookViewId="0">
      <selection activeCell="M6" sqref="M6"/>
    </sheetView>
  </sheetViews>
  <sheetFormatPr defaultRowHeight="15" x14ac:dyDescent="0.25"/>
  <cols>
    <col min="1" max="1" width="30.140625" bestFit="1" customWidth="1"/>
    <col min="2" max="2" width="26.85546875" bestFit="1" customWidth="1"/>
    <col min="3" max="3" width="24.140625" customWidth="1"/>
    <col min="4" max="4" width="13" customWidth="1"/>
    <col min="5" max="5" width="17.5703125" bestFit="1" customWidth="1"/>
    <col min="6" max="6" width="20.28515625" style="16" bestFit="1" customWidth="1"/>
    <col min="7" max="7" width="8.7109375" style="1" bestFit="1" customWidth="1"/>
    <col min="8" max="8" width="8.42578125" style="1" bestFit="1" customWidth="1"/>
    <col min="9" max="9" width="13.7109375" style="1" customWidth="1"/>
    <col min="10" max="10" width="11" style="1" customWidth="1"/>
    <col min="11" max="11" width="8.28515625" style="1" customWidth="1"/>
    <col min="12" max="12" width="13.28515625" style="1" bestFit="1" customWidth="1"/>
    <col min="13" max="13" width="10.140625" style="1" bestFit="1" customWidth="1"/>
  </cols>
  <sheetData>
    <row r="1" spans="1:13" ht="19.5" thickBot="1" x14ac:dyDescent="0.35">
      <c r="A1" s="32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s="18" customFormat="1" ht="42.75" x14ac:dyDescent="0.25">
      <c r="A2" s="9" t="s">
        <v>0</v>
      </c>
      <c r="B2" s="9" t="s">
        <v>1</v>
      </c>
      <c r="C2" s="9" t="s">
        <v>22</v>
      </c>
      <c r="D2" s="9" t="s">
        <v>9</v>
      </c>
      <c r="E2" s="9" t="s">
        <v>12</v>
      </c>
      <c r="F2" s="9" t="s">
        <v>10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</row>
    <row r="3" spans="1:13" x14ac:dyDescent="0.25">
      <c r="A3" s="2" t="s">
        <v>16</v>
      </c>
      <c r="B3" s="2" t="s">
        <v>45</v>
      </c>
      <c r="C3" s="2" t="s">
        <v>46</v>
      </c>
      <c r="D3" s="3">
        <v>42815</v>
      </c>
      <c r="E3" s="3" t="s">
        <v>47</v>
      </c>
      <c r="F3" s="14" t="s">
        <v>48</v>
      </c>
      <c r="G3" s="4">
        <v>457.5</v>
      </c>
      <c r="H3" s="5">
        <v>0</v>
      </c>
      <c r="I3" s="5">
        <v>53.39</v>
      </c>
      <c r="J3" s="4">
        <v>0.01</v>
      </c>
      <c r="K3" s="4">
        <v>0</v>
      </c>
      <c r="L3" s="4">
        <v>0</v>
      </c>
      <c r="M3" s="4">
        <f>SUM(G3:L3)</f>
        <v>510.9</v>
      </c>
    </row>
    <row r="4" spans="1:13" x14ac:dyDescent="0.25">
      <c r="A4" s="2" t="s">
        <v>16</v>
      </c>
      <c r="B4" s="2" t="s">
        <v>43</v>
      </c>
      <c r="C4" s="2" t="s">
        <v>44</v>
      </c>
      <c r="D4" s="3">
        <v>42822</v>
      </c>
      <c r="E4" s="3" t="s">
        <v>39</v>
      </c>
      <c r="F4" s="14" t="s">
        <v>40</v>
      </c>
      <c r="G4" s="4">
        <v>1778</v>
      </c>
      <c r="H4" s="5">
        <v>0</v>
      </c>
      <c r="I4" s="5">
        <v>57.72</v>
      </c>
      <c r="J4" s="4">
        <v>0.01</v>
      </c>
      <c r="K4" s="4">
        <v>0</v>
      </c>
      <c r="L4" s="4">
        <v>0</v>
      </c>
      <c r="M4" s="4">
        <f>SUM(G4:L4)</f>
        <v>1835.73</v>
      </c>
    </row>
    <row r="5" spans="1:13" x14ac:dyDescent="0.25">
      <c r="A5" s="2" t="s">
        <v>16</v>
      </c>
      <c r="B5" s="2" t="s">
        <v>20</v>
      </c>
      <c r="C5" s="2" t="s">
        <v>27</v>
      </c>
      <c r="D5" s="3">
        <v>42822</v>
      </c>
      <c r="E5" s="2" t="s">
        <v>39</v>
      </c>
      <c r="F5" s="14" t="s">
        <v>40</v>
      </c>
      <c r="G5" s="4">
        <v>1738</v>
      </c>
      <c r="H5" s="4">
        <v>0</v>
      </c>
      <c r="I5" s="4">
        <v>57.72</v>
      </c>
      <c r="J5" s="4">
        <v>0.01</v>
      </c>
      <c r="K5" s="4">
        <v>0</v>
      </c>
      <c r="L5" s="4">
        <v>0</v>
      </c>
      <c r="M5" s="4">
        <f>SUM(G5:L5)</f>
        <v>1795.73</v>
      </c>
    </row>
    <row r="6" spans="1:13" x14ac:dyDescent="0.25">
      <c r="A6" s="6"/>
      <c r="B6" s="6"/>
      <c r="C6" s="6"/>
      <c r="D6" s="6"/>
      <c r="E6" s="6"/>
      <c r="F6" s="15"/>
      <c r="G6" s="7"/>
      <c r="H6" s="7"/>
      <c r="I6" s="7"/>
      <c r="J6" s="7"/>
      <c r="K6" s="7"/>
      <c r="L6" s="7"/>
      <c r="M6" s="38">
        <f>SUM(M3:M5)</f>
        <v>4142.3600000000006</v>
      </c>
    </row>
    <row r="7" spans="1:13" x14ac:dyDescent="0.25">
      <c r="L7" s="28" t="s">
        <v>73</v>
      </c>
      <c r="M7" s="29">
        <f>'CONTROLE SALDO'!C4-'AEREAS - SERVIDORES'!M6</f>
        <v>39607.64</v>
      </c>
    </row>
    <row r="8" spans="1:13" ht="15.75" thickBot="1" x14ac:dyDescent="0.3"/>
    <row r="9" spans="1:13" ht="19.5" thickBot="1" x14ac:dyDescent="0.35">
      <c r="A9" s="32" t="s">
        <v>80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</row>
    <row r="10" spans="1:13" s="18" customFormat="1" ht="42.75" x14ac:dyDescent="0.25">
      <c r="A10" s="9" t="s">
        <v>0</v>
      </c>
      <c r="B10" s="9" t="s">
        <v>1</v>
      </c>
      <c r="C10" s="9" t="s">
        <v>22</v>
      </c>
      <c r="D10" s="9" t="s">
        <v>9</v>
      </c>
      <c r="E10" s="9" t="s">
        <v>12</v>
      </c>
      <c r="F10" s="9" t="s">
        <v>10</v>
      </c>
      <c r="G10" s="10" t="s">
        <v>2</v>
      </c>
      <c r="H10" s="10" t="s">
        <v>3</v>
      </c>
      <c r="I10" s="10" t="s">
        <v>4</v>
      </c>
      <c r="J10" s="10" t="s">
        <v>5</v>
      </c>
      <c r="K10" s="10" t="s">
        <v>6</v>
      </c>
      <c r="L10" s="10" t="s">
        <v>7</v>
      </c>
      <c r="M10" s="10" t="s">
        <v>8</v>
      </c>
    </row>
    <row r="11" spans="1:13" x14ac:dyDescent="0.25">
      <c r="A11" s="2" t="s">
        <v>79</v>
      </c>
      <c r="B11" s="2" t="s">
        <v>75</v>
      </c>
      <c r="C11" s="2" t="s">
        <v>76</v>
      </c>
      <c r="D11" s="3">
        <v>42844</v>
      </c>
      <c r="E11" s="3" t="s">
        <v>77</v>
      </c>
      <c r="F11" s="14" t="s">
        <v>78</v>
      </c>
      <c r="G11" s="4">
        <v>1198.9000000000001</v>
      </c>
      <c r="H11" s="5">
        <v>0</v>
      </c>
      <c r="I11" s="5">
        <v>57.69</v>
      </c>
      <c r="J11" s="4">
        <v>0.01</v>
      </c>
      <c r="K11" s="4">
        <v>0</v>
      </c>
      <c r="L11" s="4">
        <v>0</v>
      </c>
      <c r="M11" s="4">
        <f>SUM(G11:L11)</f>
        <v>1256.6000000000001</v>
      </c>
    </row>
    <row r="12" spans="1:13" x14ac:dyDescent="0.25">
      <c r="A12" s="6"/>
      <c r="B12" s="6"/>
      <c r="C12" s="6"/>
      <c r="D12" s="6"/>
      <c r="E12" s="6"/>
      <c r="F12" s="15"/>
      <c r="G12" s="7"/>
      <c r="H12" s="7"/>
      <c r="I12" s="7"/>
      <c r="J12" s="7"/>
      <c r="K12" s="7"/>
      <c r="L12" s="7"/>
      <c r="M12" s="38">
        <f>SUM(M11:M11)</f>
        <v>1256.6000000000001</v>
      </c>
    </row>
    <row r="13" spans="1:13" x14ac:dyDescent="0.25">
      <c r="L13" s="28" t="s">
        <v>73</v>
      </c>
      <c r="M13" s="29">
        <f>M7-M12</f>
        <v>38351.040000000001</v>
      </c>
    </row>
    <row r="14" spans="1:13" ht="15.75" thickBot="1" x14ac:dyDescent="0.3"/>
    <row r="15" spans="1:13" ht="19.5" thickBot="1" x14ac:dyDescent="0.35">
      <c r="A15" s="32" t="s">
        <v>110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</row>
    <row r="16" spans="1:13" s="19" customFormat="1" ht="42.75" x14ac:dyDescent="0.25">
      <c r="A16" s="9" t="s">
        <v>0</v>
      </c>
      <c r="B16" s="9" t="s">
        <v>1</v>
      </c>
      <c r="C16" s="9" t="s">
        <v>22</v>
      </c>
      <c r="D16" s="9" t="s">
        <v>9</v>
      </c>
      <c r="E16" s="9" t="s">
        <v>12</v>
      </c>
      <c r="F16" s="9" t="s">
        <v>10</v>
      </c>
      <c r="G16" s="10" t="s">
        <v>2</v>
      </c>
      <c r="H16" s="10" t="s">
        <v>3</v>
      </c>
      <c r="I16" s="10" t="s">
        <v>4</v>
      </c>
      <c r="J16" s="10" t="s">
        <v>5</v>
      </c>
      <c r="K16" s="10" t="s">
        <v>6</v>
      </c>
      <c r="L16" s="10" t="s">
        <v>7</v>
      </c>
      <c r="M16" s="10" t="s">
        <v>8</v>
      </c>
    </row>
    <row r="17" spans="1:13" x14ac:dyDescent="0.25">
      <c r="A17" s="2" t="s">
        <v>103</v>
      </c>
      <c r="B17" s="2" t="s">
        <v>111</v>
      </c>
      <c r="C17" s="2" t="s">
        <v>60</v>
      </c>
      <c r="D17" s="3">
        <v>42872</v>
      </c>
      <c r="E17" s="3" t="s">
        <v>105</v>
      </c>
      <c r="F17" s="14">
        <v>42892</v>
      </c>
      <c r="G17" s="4">
        <v>594.9</v>
      </c>
      <c r="H17" s="5">
        <v>0</v>
      </c>
      <c r="I17" s="5">
        <v>29.9</v>
      </c>
      <c r="J17" s="4">
        <v>0.01</v>
      </c>
      <c r="K17" s="4">
        <v>0</v>
      </c>
      <c r="L17" s="4">
        <v>0</v>
      </c>
      <c r="M17" s="4">
        <f>SUM(G17:L17)</f>
        <v>624.80999999999995</v>
      </c>
    </row>
    <row r="18" spans="1:13" x14ac:dyDescent="0.25">
      <c r="A18" s="2" t="s">
        <v>79</v>
      </c>
      <c r="B18" s="2" t="s">
        <v>111</v>
      </c>
      <c r="C18" s="2" t="s">
        <v>60</v>
      </c>
      <c r="D18" s="3">
        <v>42872</v>
      </c>
      <c r="E18" s="3" t="s">
        <v>106</v>
      </c>
      <c r="F18" s="14">
        <v>42895</v>
      </c>
      <c r="G18" s="4">
        <v>595.69000000000005</v>
      </c>
      <c r="H18" s="4">
        <v>0</v>
      </c>
      <c r="I18" s="5">
        <v>27.79</v>
      </c>
      <c r="J18" s="4">
        <v>0.01</v>
      </c>
      <c r="K18" s="4">
        <v>0</v>
      </c>
      <c r="L18" s="4">
        <v>0</v>
      </c>
      <c r="M18" s="4">
        <f t="shared" ref="M18:M26" si="0">SUM(G18:L18)</f>
        <v>623.49</v>
      </c>
    </row>
    <row r="19" spans="1:13" x14ac:dyDescent="0.25">
      <c r="A19" s="2" t="s">
        <v>103</v>
      </c>
      <c r="B19" s="2" t="s">
        <v>112</v>
      </c>
      <c r="C19" s="2"/>
      <c r="D19" s="3">
        <v>42872</v>
      </c>
      <c r="E19" s="3" t="s">
        <v>117</v>
      </c>
      <c r="F19" s="14" t="s">
        <v>118</v>
      </c>
      <c r="G19" s="4">
        <v>1301.8</v>
      </c>
      <c r="H19" s="4">
        <v>0</v>
      </c>
      <c r="I19" s="5">
        <v>57.69</v>
      </c>
      <c r="J19" s="4">
        <v>0.01</v>
      </c>
      <c r="K19" s="4">
        <v>0</v>
      </c>
      <c r="L19" s="4">
        <v>0</v>
      </c>
      <c r="M19" s="4">
        <f t="shared" si="0"/>
        <v>1359.5</v>
      </c>
    </row>
    <row r="20" spans="1:13" x14ac:dyDescent="0.25">
      <c r="A20" s="2" t="s">
        <v>103</v>
      </c>
      <c r="B20" s="2" t="s">
        <v>75</v>
      </c>
      <c r="C20" s="2" t="s">
        <v>76</v>
      </c>
      <c r="D20" s="3">
        <v>42873</v>
      </c>
      <c r="E20" s="3" t="s">
        <v>107</v>
      </c>
      <c r="F20" s="14" t="s">
        <v>119</v>
      </c>
      <c r="G20" s="4">
        <v>1394</v>
      </c>
      <c r="H20" s="4">
        <v>0</v>
      </c>
      <c r="I20" s="5">
        <v>59.8</v>
      </c>
      <c r="J20" s="4">
        <v>0.01</v>
      </c>
      <c r="K20" s="4">
        <v>0</v>
      </c>
      <c r="L20" s="4">
        <v>0</v>
      </c>
      <c r="M20" s="4">
        <f t="shared" si="0"/>
        <v>1453.81</v>
      </c>
    </row>
    <row r="21" spans="1:13" x14ac:dyDescent="0.25">
      <c r="A21" s="2" t="s">
        <v>103</v>
      </c>
      <c r="B21" s="2" t="s">
        <v>113</v>
      </c>
      <c r="C21" s="2"/>
      <c r="D21" s="3">
        <v>42873</v>
      </c>
      <c r="E21" s="3" t="s">
        <v>107</v>
      </c>
      <c r="F21" s="14" t="s">
        <v>119</v>
      </c>
      <c r="G21" s="4">
        <v>1394</v>
      </c>
      <c r="H21" s="4">
        <v>0</v>
      </c>
      <c r="I21" s="5">
        <v>59.8</v>
      </c>
      <c r="J21" s="4">
        <v>0.01</v>
      </c>
      <c r="K21" s="4">
        <v>0</v>
      </c>
      <c r="L21" s="4">
        <v>0</v>
      </c>
      <c r="M21" s="4">
        <f t="shared" si="0"/>
        <v>1453.81</v>
      </c>
    </row>
    <row r="22" spans="1:13" x14ac:dyDescent="0.25">
      <c r="A22" s="2" t="s">
        <v>103</v>
      </c>
      <c r="B22" s="2" t="s">
        <v>114</v>
      </c>
      <c r="C22" s="2"/>
      <c r="D22" s="3">
        <v>42874</v>
      </c>
      <c r="E22" s="3" t="s">
        <v>107</v>
      </c>
      <c r="F22" s="14" t="s">
        <v>119</v>
      </c>
      <c r="G22" s="4">
        <v>1394</v>
      </c>
      <c r="H22" s="4">
        <v>0</v>
      </c>
      <c r="I22" s="5">
        <v>59.8</v>
      </c>
      <c r="J22" s="4">
        <v>0.01</v>
      </c>
      <c r="K22" s="4">
        <v>0</v>
      </c>
      <c r="L22" s="4">
        <v>0</v>
      </c>
      <c r="M22" s="4">
        <f t="shared" si="0"/>
        <v>1453.81</v>
      </c>
    </row>
    <row r="23" spans="1:13" x14ac:dyDescent="0.25">
      <c r="A23" s="2" t="s">
        <v>103</v>
      </c>
      <c r="B23" s="2" t="s">
        <v>15</v>
      </c>
      <c r="C23" s="2" t="s">
        <v>24</v>
      </c>
      <c r="D23" s="3">
        <v>42874</v>
      </c>
      <c r="E23" s="3" t="s">
        <v>107</v>
      </c>
      <c r="F23" s="14" t="s">
        <v>119</v>
      </c>
      <c r="G23" s="4">
        <v>1394</v>
      </c>
      <c r="H23" s="4">
        <v>0</v>
      </c>
      <c r="I23" s="5">
        <v>59.8</v>
      </c>
      <c r="J23" s="4">
        <v>0.01</v>
      </c>
      <c r="K23" s="4">
        <v>0</v>
      </c>
      <c r="L23" s="4">
        <v>0</v>
      </c>
      <c r="M23" s="4">
        <f t="shared" si="0"/>
        <v>1453.81</v>
      </c>
    </row>
    <row r="24" spans="1:13" x14ac:dyDescent="0.25">
      <c r="A24" s="2" t="s">
        <v>103</v>
      </c>
      <c r="B24" s="2" t="s">
        <v>115</v>
      </c>
      <c r="C24" s="2"/>
      <c r="D24" s="3">
        <v>42874</v>
      </c>
      <c r="E24" s="3" t="s">
        <v>107</v>
      </c>
      <c r="F24" s="14" t="s">
        <v>119</v>
      </c>
      <c r="G24" s="4">
        <v>1394</v>
      </c>
      <c r="H24" s="4">
        <v>0</v>
      </c>
      <c r="I24" s="5">
        <v>59.8</v>
      </c>
      <c r="J24" s="4">
        <v>0.01</v>
      </c>
      <c r="K24" s="4">
        <v>0</v>
      </c>
      <c r="L24" s="4">
        <v>0</v>
      </c>
      <c r="M24" s="4">
        <f t="shared" si="0"/>
        <v>1453.81</v>
      </c>
    </row>
    <row r="25" spans="1:13" x14ac:dyDescent="0.25">
      <c r="A25" s="2" t="s">
        <v>103</v>
      </c>
      <c r="B25" s="2" t="s">
        <v>116</v>
      </c>
      <c r="C25" s="2"/>
      <c r="D25" s="3">
        <v>42874</v>
      </c>
      <c r="E25" s="3" t="s">
        <v>107</v>
      </c>
      <c r="F25" s="14" t="s">
        <v>119</v>
      </c>
      <c r="G25" s="4">
        <v>1394</v>
      </c>
      <c r="H25" s="4">
        <v>0</v>
      </c>
      <c r="I25" s="5">
        <v>59.8</v>
      </c>
      <c r="J25" s="4">
        <v>0.01</v>
      </c>
      <c r="K25" s="4">
        <v>0</v>
      </c>
      <c r="L25" s="4">
        <v>0</v>
      </c>
      <c r="M25" s="4">
        <f t="shared" si="0"/>
        <v>1453.81</v>
      </c>
    </row>
    <row r="26" spans="1:13" x14ac:dyDescent="0.25">
      <c r="A26" s="2" t="s">
        <v>103</v>
      </c>
      <c r="B26" s="2" t="s">
        <v>112</v>
      </c>
      <c r="C26" s="2"/>
      <c r="D26" s="3">
        <v>42874</v>
      </c>
      <c r="E26" s="3" t="s">
        <v>107</v>
      </c>
      <c r="F26" s="14" t="s">
        <v>119</v>
      </c>
      <c r="G26" s="4">
        <v>1394</v>
      </c>
      <c r="H26" s="4">
        <v>0</v>
      </c>
      <c r="I26" s="5">
        <v>59.8</v>
      </c>
      <c r="J26" s="4">
        <v>0.01</v>
      </c>
      <c r="K26" s="4">
        <v>0</v>
      </c>
      <c r="L26" s="4">
        <v>0</v>
      </c>
      <c r="M26" s="4">
        <f t="shared" si="0"/>
        <v>1453.81</v>
      </c>
    </row>
    <row r="27" spans="1:13" x14ac:dyDescent="0.25">
      <c r="A27" s="6"/>
      <c r="B27" s="6"/>
      <c r="C27" s="6"/>
      <c r="D27" s="6"/>
      <c r="E27" s="6"/>
      <c r="F27" s="15"/>
      <c r="G27" s="7"/>
      <c r="H27" s="7"/>
      <c r="I27" s="7"/>
      <c r="J27" s="7"/>
      <c r="K27" s="7"/>
      <c r="L27" s="7"/>
      <c r="M27" s="38">
        <f>SUM(M17:M26)</f>
        <v>12784.469999999998</v>
      </c>
    </row>
    <row r="28" spans="1:13" x14ac:dyDescent="0.25">
      <c r="L28" s="28" t="s">
        <v>73</v>
      </c>
      <c r="M28" s="29">
        <f>M13-M27</f>
        <v>25566.570000000003</v>
      </c>
    </row>
    <row r="29" spans="1:13" ht="15.75" thickBot="1" x14ac:dyDescent="0.3"/>
    <row r="30" spans="1:13" ht="19.5" thickBot="1" x14ac:dyDescent="0.35">
      <c r="A30" s="32" t="s">
        <v>32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</row>
    <row r="31" spans="1:13" s="19" customFormat="1" ht="42.75" x14ac:dyDescent="0.25">
      <c r="A31" s="9" t="s">
        <v>0</v>
      </c>
      <c r="B31" s="9" t="s">
        <v>1</v>
      </c>
      <c r="C31" s="9" t="s">
        <v>22</v>
      </c>
      <c r="D31" s="9" t="s">
        <v>9</v>
      </c>
      <c r="E31" s="9" t="s">
        <v>12</v>
      </c>
      <c r="F31" s="9" t="s">
        <v>10</v>
      </c>
      <c r="G31" s="10" t="s">
        <v>2</v>
      </c>
      <c r="H31" s="10" t="s">
        <v>3</v>
      </c>
      <c r="I31" s="10" t="s">
        <v>4</v>
      </c>
      <c r="J31" s="10" t="s">
        <v>5</v>
      </c>
      <c r="K31" s="10" t="s">
        <v>6</v>
      </c>
      <c r="L31" s="10" t="s">
        <v>7</v>
      </c>
      <c r="M31" s="10" t="s">
        <v>8</v>
      </c>
    </row>
    <row r="32" spans="1:13" x14ac:dyDescent="0.25">
      <c r="A32" s="2" t="s">
        <v>132</v>
      </c>
      <c r="B32" s="2" t="s">
        <v>15</v>
      </c>
      <c r="C32" s="2" t="s">
        <v>24</v>
      </c>
      <c r="D32" s="3">
        <v>42888</v>
      </c>
      <c r="E32" s="3" t="s">
        <v>105</v>
      </c>
      <c r="F32" s="14">
        <v>42892</v>
      </c>
      <c r="G32" s="4">
        <v>319.89999999999998</v>
      </c>
      <c r="H32" s="5">
        <v>0</v>
      </c>
      <c r="I32" s="5">
        <v>29.9</v>
      </c>
      <c r="J32" s="4">
        <v>0.01</v>
      </c>
      <c r="K32" s="4">
        <v>0</v>
      </c>
      <c r="L32" s="4">
        <v>0</v>
      </c>
      <c r="M32" s="4">
        <f>SUM(G32:L32)</f>
        <v>349.80999999999995</v>
      </c>
    </row>
    <row r="33" spans="1:13" x14ac:dyDescent="0.25">
      <c r="A33" s="2" t="s">
        <v>79</v>
      </c>
      <c r="B33" s="2" t="s">
        <v>15</v>
      </c>
      <c r="C33" s="2" t="s">
        <v>24</v>
      </c>
      <c r="D33" s="3">
        <v>42888</v>
      </c>
      <c r="E33" s="3" t="s">
        <v>106</v>
      </c>
      <c r="F33" s="14">
        <v>42894</v>
      </c>
      <c r="G33" s="4">
        <v>499.9</v>
      </c>
      <c r="H33" s="5">
        <v>0</v>
      </c>
      <c r="I33" s="5">
        <v>27.79</v>
      </c>
      <c r="J33" s="4">
        <v>0.01</v>
      </c>
      <c r="K33" s="4">
        <v>0</v>
      </c>
      <c r="L33" s="4">
        <v>0</v>
      </c>
      <c r="M33" s="4">
        <f t="shared" ref="M33:M37" si="1">SUM(G33:L33)</f>
        <v>527.69999999999993</v>
      </c>
    </row>
    <row r="34" spans="1:13" x14ac:dyDescent="0.25">
      <c r="A34" s="2" t="s">
        <v>103</v>
      </c>
      <c r="B34" s="2" t="s">
        <v>135</v>
      </c>
      <c r="C34" s="2"/>
      <c r="D34" s="3">
        <v>42888</v>
      </c>
      <c r="E34" s="3" t="s">
        <v>139</v>
      </c>
      <c r="F34" s="14" t="s">
        <v>134</v>
      </c>
      <c r="G34" s="4">
        <v>518</v>
      </c>
      <c r="H34" s="5">
        <v>0</v>
      </c>
      <c r="I34" s="5">
        <v>57.72</v>
      </c>
      <c r="J34" s="4">
        <v>0.01</v>
      </c>
      <c r="K34" s="4">
        <v>0</v>
      </c>
      <c r="L34" s="4">
        <v>0</v>
      </c>
      <c r="M34" s="4">
        <f t="shared" si="1"/>
        <v>575.73</v>
      </c>
    </row>
    <row r="35" spans="1:13" x14ac:dyDescent="0.25">
      <c r="A35" s="2" t="s">
        <v>18</v>
      </c>
      <c r="B35" s="2" t="s">
        <v>136</v>
      </c>
      <c r="C35" s="2"/>
      <c r="D35" s="3">
        <v>42912</v>
      </c>
      <c r="E35" s="3" t="s">
        <v>140</v>
      </c>
      <c r="F35" s="14" t="s">
        <v>141</v>
      </c>
      <c r="G35" s="4">
        <v>318.8</v>
      </c>
      <c r="H35" s="5">
        <v>0</v>
      </c>
      <c r="I35" s="5">
        <v>53.39</v>
      </c>
      <c r="J35" s="4">
        <v>0.01</v>
      </c>
      <c r="K35" s="4">
        <v>0</v>
      </c>
      <c r="L35" s="4">
        <v>0</v>
      </c>
      <c r="M35" s="4">
        <f t="shared" si="1"/>
        <v>372.2</v>
      </c>
    </row>
    <row r="36" spans="1:13" x14ac:dyDescent="0.25">
      <c r="A36" s="2" t="s">
        <v>18</v>
      </c>
      <c r="B36" s="2" t="s">
        <v>137</v>
      </c>
      <c r="C36" s="2"/>
      <c r="D36" s="3">
        <v>42913</v>
      </c>
      <c r="E36" s="3" t="s">
        <v>47</v>
      </c>
      <c r="F36" s="14" t="s">
        <v>130</v>
      </c>
      <c r="G36" s="4">
        <v>279.89999999999998</v>
      </c>
      <c r="H36" s="5">
        <v>0</v>
      </c>
      <c r="I36" s="5">
        <v>53.39</v>
      </c>
      <c r="J36" s="4">
        <v>0.01</v>
      </c>
      <c r="K36" s="4">
        <v>0</v>
      </c>
      <c r="L36" s="4">
        <v>0</v>
      </c>
      <c r="M36" s="4">
        <f t="shared" si="1"/>
        <v>333.29999999999995</v>
      </c>
    </row>
    <row r="37" spans="1:13" x14ac:dyDescent="0.25">
      <c r="A37" s="2" t="s">
        <v>18</v>
      </c>
      <c r="B37" s="2" t="s">
        <v>138</v>
      </c>
      <c r="C37" s="2"/>
      <c r="D37" s="3">
        <v>42913</v>
      </c>
      <c r="E37" s="3" t="s">
        <v>47</v>
      </c>
      <c r="F37" s="14" t="s">
        <v>130</v>
      </c>
      <c r="G37" s="4">
        <v>279.89999999999998</v>
      </c>
      <c r="H37" s="4">
        <v>0</v>
      </c>
      <c r="I37" s="4">
        <v>53.39</v>
      </c>
      <c r="J37" s="4">
        <v>0.01</v>
      </c>
      <c r="K37" s="4">
        <v>0</v>
      </c>
      <c r="L37" s="4">
        <v>0</v>
      </c>
      <c r="M37" s="4">
        <f t="shared" si="1"/>
        <v>333.29999999999995</v>
      </c>
    </row>
    <row r="38" spans="1:13" x14ac:dyDescent="0.25">
      <c r="A38" s="11"/>
      <c r="B38" s="11"/>
      <c r="C38" s="11"/>
      <c r="D38" s="12"/>
      <c r="E38" s="11"/>
      <c r="F38" s="17"/>
      <c r="G38" s="13"/>
      <c r="H38" s="13"/>
      <c r="I38" s="13"/>
      <c r="J38" s="13"/>
      <c r="K38" s="13"/>
      <c r="L38" s="13"/>
      <c r="M38" s="38">
        <f>SUM(M32:M37)</f>
        <v>2492.04</v>
      </c>
    </row>
    <row r="39" spans="1:13" x14ac:dyDescent="0.25">
      <c r="A39" s="11"/>
      <c r="B39" s="11"/>
      <c r="C39" s="11"/>
      <c r="D39" s="12"/>
      <c r="E39" s="11"/>
      <c r="F39" s="17"/>
      <c r="G39" s="13"/>
      <c r="H39" s="13"/>
      <c r="I39" s="13"/>
      <c r="J39" s="13"/>
      <c r="K39" s="13"/>
      <c r="L39" s="28" t="s">
        <v>73</v>
      </c>
      <c r="M39" s="30">
        <f>M28-M38</f>
        <v>23074.530000000002</v>
      </c>
    </row>
    <row r="40" spans="1:13" ht="15.75" thickBot="1" x14ac:dyDescent="0.3">
      <c r="A40" s="11"/>
      <c r="B40" s="11"/>
      <c r="C40" s="11"/>
      <c r="D40" s="12"/>
      <c r="E40" s="11"/>
      <c r="F40" s="17"/>
      <c r="G40" s="13"/>
      <c r="H40" s="13"/>
      <c r="I40" s="13"/>
      <c r="J40" s="13"/>
      <c r="K40" s="13"/>
      <c r="L40" s="28"/>
      <c r="M40" s="30"/>
    </row>
    <row r="41" spans="1:13" ht="19.5" thickBot="1" x14ac:dyDescent="0.35">
      <c r="A41" s="32" t="s">
        <v>177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</row>
    <row r="42" spans="1:13" ht="42.75" x14ac:dyDescent="0.25">
      <c r="A42" s="9" t="s">
        <v>0</v>
      </c>
      <c r="B42" s="9" t="s">
        <v>1</v>
      </c>
      <c r="C42" s="9" t="s">
        <v>22</v>
      </c>
      <c r="D42" s="9" t="s">
        <v>9</v>
      </c>
      <c r="E42" s="9" t="s">
        <v>12</v>
      </c>
      <c r="F42" s="9" t="s">
        <v>10</v>
      </c>
      <c r="G42" s="10" t="s">
        <v>2</v>
      </c>
      <c r="H42" s="10" t="s">
        <v>3</v>
      </c>
      <c r="I42" s="10" t="s">
        <v>4</v>
      </c>
      <c r="J42" s="10" t="s">
        <v>5</v>
      </c>
      <c r="K42" s="10" t="s">
        <v>6</v>
      </c>
      <c r="L42" s="10" t="s">
        <v>7</v>
      </c>
      <c r="M42" s="10" t="s">
        <v>8</v>
      </c>
    </row>
    <row r="43" spans="1:13" x14ac:dyDescent="0.25">
      <c r="A43" s="2" t="s">
        <v>79</v>
      </c>
      <c r="B43" s="2" t="s">
        <v>178</v>
      </c>
      <c r="C43" s="2" t="s">
        <v>205</v>
      </c>
      <c r="D43" s="3">
        <v>42941</v>
      </c>
      <c r="E43" s="3" t="s">
        <v>77</v>
      </c>
      <c r="F43" s="14" t="s">
        <v>179</v>
      </c>
      <c r="G43" s="4">
        <v>393.8</v>
      </c>
      <c r="H43" s="5">
        <v>0</v>
      </c>
      <c r="I43" s="5">
        <v>57.69</v>
      </c>
      <c r="J43" s="4">
        <v>0.01</v>
      </c>
      <c r="K43" s="4">
        <v>0</v>
      </c>
      <c r="L43" s="4">
        <v>0</v>
      </c>
      <c r="M43" s="4">
        <f>SUM(G43:L43)</f>
        <v>451.5</v>
      </c>
    </row>
    <row r="44" spans="1:13" x14ac:dyDescent="0.25">
      <c r="A44" s="2" t="s">
        <v>79</v>
      </c>
      <c r="B44" s="2" t="s">
        <v>83</v>
      </c>
      <c r="C44" s="2" t="s">
        <v>206</v>
      </c>
      <c r="D44" s="3">
        <v>42941</v>
      </c>
      <c r="E44" s="3" t="s">
        <v>77</v>
      </c>
      <c r="F44" s="14" t="s">
        <v>179</v>
      </c>
      <c r="G44" s="4">
        <v>393.8</v>
      </c>
      <c r="H44" s="5">
        <v>0</v>
      </c>
      <c r="I44" s="5">
        <v>57.69</v>
      </c>
      <c r="J44" s="4">
        <v>0.01</v>
      </c>
      <c r="K44" s="4">
        <v>0</v>
      </c>
      <c r="L44" s="4">
        <v>0</v>
      </c>
      <c r="M44" s="4">
        <f>SUM(G44:L44)</f>
        <v>451.5</v>
      </c>
    </row>
    <row r="45" spans="1:13" x14ac:dyDescent="0.25">
      <c r="A45" s="11"/>
      <c r="B45" s="11"/>
      <c r="C45" s="11"/>
      <c r="D45" s="12"/>
      <c r="E45" s="11"/>
      <c r="F45" s="17"/>
      <c r="G45" s="13"/>
      <c r="H45" s="13"/>
      <c r="I45" s="13"/>
      <c r="J45" s="13"/>
      <c r="K45" s="13"/>
      <c r="L45" s="13"/>
      <c r="M45" s="38">
        <f>SUM(M43:M44)</f>
        <v>903</v>
      </c>
    </row>
    <row r="46" spans="1:13" x14ac:dyDescent="0.25">
      <c r="A46" s="11"/>
      <c r="B46" s="11"/>
      <c r="C46" s="11"/>
      <c r="D46" s="12"/>
      <c r="E46" s="11"/>
      <c r="F46" s="17"/>
      <c r="G46" s="13"/>
      <c r="H46" s="13"/>
      <c r="I46" s="13"/>
      <c r="J46" s="13"/>
      <c r="K46" s="13"/>
      <c r="L46" s="28" t="s">
        <v>73</v>
      </c>
      <c r="M46" s="30">
        <f>M39-M45</f>
        <v>22171.530000000002</v>
      </c>
    </row>
    <row r="47" spans="1:13" ht="15.75" thickBot="1" x14ac:dyDescent="0.3">
      <c r="A47" s="11"/>
      <c r="B47" s="11"/>
      <c r="C47" s="11"/>
      <c r="D47" s="12"/>
      <c r="E47" s="11"/>
      <c r="F47" s="17"/>
      <c r="G47" s="13"/>
      <c r="H47" s="13"/>
      <c r="I47" s="13"/>
      <c r="J47" s="13"/>
      <c r="K47" s="13"/>
      <c r="L47" s="28"/>
      <c r="M47" s="30"/>
    </row>
    <row r="48" spans="1:13" ht="19.5" thickBot="1" x14ac:dyDescent="0.35">
      <c r="A48" s="32" t="s">
        <v>180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4"/>
    </row>
    <row r="49" spans="1:13" ht="42.75" x14ac:dyDescent="0.25">
      <c r="A49" s="9" t="s">
        <v>0</v>
      </c>
      <c r="B49" s="9" t="s">
        <v>1</v>
      </c>
      <c r="C49" s="9" t="s">
        <v>22</v>
      </c>
      <c r="D49" s="9" t="s">
        <v>9</v>
      </c>
      <c r="E49" s="9" t="s">
        <v>12</v>
      </c>
      <c r="F49" s="9" t="s">
        <v>10</v>
      </c>
      <c r="G49" s="10" t="s">
        <v>2</v>
      </c>
      <c r="H49" s="10" t="s">
        <v>3</v>
      </c>
      <c r="I49" s="10" t="s">
        <v>4</v>
      </c>
      <c r="J49" s="10" t="s">
        <v>5</v>
      </c>
      <c r="K49" s="10" t="s">
        <v>6</v>
      </c>
      <c r="L49" s="10" t="s">
        <v>7</v>
      </c>
      <c r="M49" s="10" t="s">
        <v>8</v>
      </c>
    </row>
    <row r="50" spans="1:13" x14ac:dyDescent="0.25">
      <c r="A50" s="2" t="s">
        <v>18</v>
      </c>
      <c r="B50" s="2" t="s">
        <v>156</v>
      </c>
      <c r="C50" s="2"/>
      <c r="D50" s="3">
        <v>42944</v>
      </c>
      <c r="E50" s="3" t="s">
        <v>174</v>
      </c>
      <c r="F50" s="14" t="s">
        <v>175</v>
      </c>
      <c r="G50" s="4">
        <v>829.79</v>
      </c>
      <c r="H50" s="5">
        <v>0</v>
      </c>
      <c r="I50" s="5">
        <v>53.39</v>
      </c>
      <c r="J50" s="4">
        <v>0.01</v>
      </c>
      <c r="K50" s="4">
        <v>0</v>
      </c>
      <c r="L50" s="4">
        <v>0</v>
      </c>
      <c r="M50" s="4">
        <f>SUM(G50:L50)</f>
        <v>883.18999999999994</v>
      </c>
    </row>
    <row r="51" spans="1:13" x14ac:dyDescent="0.25">
      <c r="A51" s="2"/>
      <c r="B51" s="35" t="s">
        <v>181</v>
      </c>
      <c r="C51" s="36"/>
      <c r="D51" s="36"/>
      <c r="E51" s="36"/>
      <c r="F51" s="36"/>
      <c r="G51" s="36"/>
      <c r="H51" s="36"/>
      <c r="I51" s="36"/>
      <c r="J51" s="36"/>
      <c r="K51" s="36"/>
      <c r="L51" s="37"/>
      <c r="M51" s="4">
        <v>-883.19</v>
      </c>
    </row>
    <row r="52" spans="1:13" x14ac:dyDescent="0.25">
      <c r="A52" s="11"/>
      <c r="B52" s="11"/>
      <c r="C52" s="11"/>
      <c r="D52" s="12"/>
      <c r="E52" s="11"/>
      <c r="F52" s="17"/>
      <c r="G52" s="13"/>
      <c r="H52" s="13"/>
      <c r="I52" s="13"/>
      <c r="J52" s="13"/>
      <c r="K52" s="13"/>
      <c r="L52" s="13"/>
      <c r="M52" s="38">
        <f>SUM(M50:M51)</f>
        <v>0</v>
      </c>
    </row>
    <row r="53" spans="1:13" x14ac:dyDescent="0.25">
      <c r="A53" s="11"/>
      <c r="B53" s="11"/>
      <c r="C53" s="11"/>
      <c r="D53" s="12"/>
      <c r="E53" s="11"/>
      <c r="F53" s="17"/>
      <c r="G53" s="13"/>
      <c r="H53" s="13"/>
      <c r="I53" s="13"/>
      <c r="J53" s="13"/>
      <c r="K53" s="13"/>
      <c r="L53" s="28" t="s">
        <v>73</v>
      </c>
      <c r="M53" s="30">
        <f>M46-M52</f>
        <v>22171.530000000002</v>
      </c>
    </row>
    <row r="54" spans="1:13" ht="15.75" thickBot="1" x14ac:dyDescent="0.3">
      <c r="A54" s="11"/>
      <c r="B54" s="11"/>
      <c r="C54" s="11"/>
      <c r="D54" s="12"/>
      <c r="E54" s="11"/>
      <c r="F54" s="17"/>
      <c r="G54" s="13"/>
      <c r="H54" s="13"/>
      <c r="I54" s="13"/>
      <c r="J54" s="13"/>
      <c r="K54" s="13"/>
      <c r="L54" s="28"/>
      <c r="M54" s="30"/>
    </row>
    <row r="55" spans="1:13" ht="19.5" thickBot="1" x14ac:dyDescent="0.35">
      <c r="A55" s="32" t="s">
        <v>182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4"/>
    </row>
    <row r="56" spans="1:13" ht="42.75" x14ac:dyDescent="0.25">
      <c r="A56" s="9" t="s">
        <v>0</v>
      </c>
      <c r="B56" s="9" t="s">
        <v>1</v>
      </c>
      <c r="C56" s="9" t="s">
        <v>22</v>
      </c>
      <c r="D56" s="9" t="s">
        <v>9</v>
      </c>
      <c r="E56" s="9" t="s">
        <v>12</v>
      </c>
      <c r="F56" s="9" t="s">
        <v>10</v>
      </c>
      <c r="G56" s="10" t="s">
        <v>2</v>
      </c>
      <c r="H56" s="10" t="s">
        <v>3</v>
      </c>
      <c r="I56" s="10" t="s">
        <v>4</v>
      </c>
      <c r="J56" s="10" t="s">
        <v>5</v>
      </c>
      <c r="K56" s="10" t="s">
        <v>6</v>
      </c>
      <c r="L56" s="10" t="s">
        <v>7</v>
      </c>
      <c r="M56" s="10" t="s">
        <v>8</v>
      </c>
    </row>
    <row r="57" spans="1:13" x14ac:dyDescent="0.25">
      <c r="A57" s="2" t="s">
        <v>132</v>
      </c>
      <c r="B57" s="2" t="s">
        <v>183</v>
      </c>
      <c r="C57" s="2"/>
      <c r="D57" s="3">
        <v>42957</v>
      </c>
      <c r="E57" s="3" t="s">
        <v>105</v>
      </c>
      <c r="F57" s="14">
        <v>42961</v>
      </c>
      <c r="G57" s="4">
        <v>532.9</v>
      </c>
      <c r="H57" s="5">
        <v>0</v>
      </c>
      <c r="I57" s="5">
        <v>29.9</v>
      </c>
      <c r="J57" s="4">
        <v>0.01</v>
      </c>
      <c r="K57" s="4">
        <v>0</v>
      </c>
      <c r="L57" s="4">
        <v>0</v>
      </c>
      <c r="M57" s="4">
        <f>SUM(G57:L57)</f>
        <v>562.80999999999995</v>
      </c>
    </row>
    <row r="58" spans="1:13" x14ac:dyDescent="0.25">
      <c r="A58" s="2" t="s">
        <v>132</v>
      </c>
      <c r="B58" s="2" t="s">
        <v>84</v>
      </c>
      <c r="C58" s="2"/>
      <c r="D58" s="3">
        <v>42957</v>
      </c>
      <c r="E58" s="3" t="s">
        <v>105</v>
      </c>
      <c r="F58" s="14">
        <v>42961</v>
      </c>
      <c r="G58" s="4">
        <v>532.9</v>
      </c>
      <c r="H58" s="5">
        <v>0</v>
      </c>
      <c r="I58" s="5">
        <v>29.9</v>
      </c>
      <c r="J58" s="4">
        <v>0.01</v>
      </c>
      <c r="K58" s="4">
        <v>0</v>
      </c>
      <c r="L58" s="4">
        <v>0</v>
      </c>
      <c r="M58" s="4">
        <f t="shared" ref="M58:M65" si="2">SUM(G58:L58)</f>
        <v>562.80999999999995</v>
      </c>
    </row>
    <row r="59" spans="1:13" x14ac:dyDescent="0.25">
      <c r="A59" s="2" t="s">
        <v>132</v>
      </c>
      <c r="B59" s="2" t="s">
        <v>21</v>
      </c>
      <c r="C59" s="2"/>
      <c r="D59" s="3">
        <v>42957</v>
      </c>
      <c r="E59" s="3" t="s">
        <v>105</v>
      </c>
      <c r="F59" s="14">
        <v>42961</v>
      </c>
      <c r="G59" s="4">
        <v>532.9</v>
      </c>
      <c r="H59" s="5">
        <v>0</v>
      </c>
      <c r="I59" s="5">
        <v>29.9</v>
      </c>
      <c r="J59" s="4">
        <v>0.01</v>
      </c>
      <c r="K59" s="4">
        <v>0</v>
      </c>
      <c r="L59" s="4">
        <v>0</v>
      </c>
      <c r="M59" s="4">
        <f t="shared" si="2"/>
        <v>562.80999999999995</v>
      </c>
    </row>
    <row r="60" spans="1:13" x14ac:dyDescent="0.25">
      <c r="A60" s="2" t="s">
        <v>79</v>
      </c>
      <c r="B60" s="2" t="s">
        <v>21</v>
      </c>
      <c r="C60" s="2"/>
      <c r="D60" s="3">
        <v>42957</v>
      </c>
      <c r="E60" s="3" t="s">
        <v>106</v>
      </c>
      <c r="F60" s="14">
        <v>42962</v>
      </c>
      <c r="G60" s="4">
        <v>196.9</v>
      </c>
      <c r="H60" s="5">
        <v>0</v>
      </c>
      <c r="I60" s="5">
        <v>27.79</v>
      </c>
      <c r="J60" s="4">
        <v>0.01</v>
      </c>
      <c r="K60" s="4">
        <v>0</v>
      </c>
      <c r="L60" s="4">
        <v>0</v>
      </c>
      <c r="M60" s="4">
        <f t="shared" si="2"/>
        <v>224.7</v>
      </c>
    </row>
    <row r="61" spans="1:13" x14ac:dyDescent="0.25">
      <c r="A61" s="2" t="s">
        <v>79</v>
      </c>
      <c r="B61" s="2" t="s">
        <v>84</v>
      </c>
      <c r="C61" s="2"/>
      <c r="D61" s="3">
        <v>42957</v>
      </c>
      <c r="E61" s="3" t="s">
        <v>106</v>
      </c>
      <c r="F61" s="14">
        <v>42962</v>
      </c>
      <c r="G61" s="4">
        <v>196.9</v>
      </c>
      <c r="H61" s="5">
        <v>0</v>
      </c>
      <c r="I61" s="5">
        <v>27.79</v>
      </c>
      <c r="J61" s="4">
        <v>0.01</v>
      </c>
      <c r="K61" s="4">
        <v>0</v>
      </c>
      <c r="L61" s="4">
        <v>0</v>
      </c>
      <c r="M61" s="4">
        <f t="shared" si="2"/>
        <v>224.7</v>
      </c>
    </row>
    <row r="62" spans="1:13" x14ac:dyDescent="0.25">
      <c r="A62" s="2" t="s">
        <v>79</v>
      </c>
      <c r="B62" s="2" t="s">
        <v>183</v>
      </c>
      <c r="C62" s="2"/>
      <c r="D62" s="3">
        <v>42957</v>
      </c>
      <c r="E62" s="3" t="s">
        <v>106</v>
      </c>
      <c r="F62" s="14">
        <v>42962</v>
      </c>
      <c r="G62" s="4">
        <v>196.9</v>
      </c>
      <c r="H62" s="5">
        <v>0</v>
      </c>
      <c r="I62" s="5">
        <v>27.79</v>
      </c>
      <c r="J62" s="4">
        <v>0.01</v>
      </c>
      <c r="K62" s="4">
        <v>0</v>
      </c>
      <c r="L62" s="4">
        <v>0</v>
      </c>
      <c r="M62" s="4">
        <f t="shared" si="2"/>
        <v>224.7</v>
      </c>
    </row>
    <row r="63" spans="1:13" x14ac:dyDescent="0.25">
      <c r="A63" s="2" t="s">
        <v>79</v>
      </c>
      <c r="B63" s="2" t="s">
        <v>11</v>
      </c>
      <c r="C63" s="2"/>
      <c r="D63" s="3">
        <v>42964</v>
      </c>
      <c r="E63" s="3" t="s">
        <v>77</v>
      </c>
      <c r="F63" s="14" t="s">
        <v>185</v>
      </c>
      <c r="G63" s="4">
        <v>1018.8</v>
      </c>
      <c r="H63" s="5">
        <v>0</v>
      </c>
      <c r="I63" s="5">
        <v>57.93</v>
      </c>
      <c r="J63" s="4">
        <v>0.01</v>
      </c>
      <c r="K63" s="4">
        <v>0</v>
      </c>
      <c r="L63" s="4">
        <v>0</v>
      </c>
      <c r="M63" s="4">
        <f t="shared" si="2"/>
        <v>1076.74</v>
      </c>
    </row>
    <row r="64" spans="1:13" x14ac:dyDescent="0.25">
      <c r="A64" s="2" t="s">
        <v>79</v>
      </c>
      <c r="B64" s="2" t="s">
        <v>184</v>
      </c>
      <c r="C64" s="2"/>
      <c r="D64" s="3">
        <v>42964</v>
      </c>
      <c r="E64" s="3" t="s">
        <v>77</v>
      </c>
      <c r="F64" s="14" t="s">
        <v>185</v>
      </c>
      <c r="G64" s="4">
        <v>1018.8</v>
      </c>
      <c r="H64" s="5">
        <v>0</v>
      </c>
      <c r="I64" s="5">
        <v>57.93</v>
      </c>
      <c r="J64" s="4">
        <v>0.01</v>
      </c>
      <c r="K64" s="4">
        <v>0</v>
      </c>
      <c r="L64" s="4">
        <v>0</v>
      </c>
      <c r="M64" s="4">
        <f t="shared" si="2"/>
        <v>1076.74</v>
      </c>
    </row>
    <row r="65" spans="1:13" x14ac:dyDescent="0.25">
      <c r="A65" s="2" t="s">
        <v>79</v>
      </c>
      <c r="B65" s="2" t="s">
        <v>15</v>
      </c>
      <c r="C65" s="2" t="s">
        <v>24</v>
      </c>
      <c r="D65" s="3">
        <v>42971</v>
      </c>
      <c r="E65" s="3" t="s">
        <v>77</v>
      </c>
      <c r="F65" s="14" t="s">
        <v>186</v>
      </c>
      <c r="G65" s="4">
        <v>599.79999999999995</v>
      </c>
      <c r="H65" s="4">
        <v>0</v>
      </c>
      <c r="I65" s="4">
        <v>57.93</v>
      </c>
      <c r="J65" s="4">
        <v>0.01</v>
      </c>
      <c r="K65" s="4">
        <v>0</v>
      </c>
      <c r="L65" s="4">
        <v>0</v>
      </c>
      <c r="M65" s="4">
        <f t="shared" si="2"/>
        <v>657.7399999999999</v>
      </c>
    </row>
    <row r="66" spans="1:13" x14ac:dyDescent="0.25">
      <c r="A66" s="11"/>
      <c r="B66" s="11"/>
      <c r="C66" s="11"/>
      <c r="D66" s="12"/>
      <c r="E66" s="11"/>
      <c r="F66" s="17"/>
      <c r="G66" s="13"/>
      <c r="H66" s="13"/>
      <c r="I66" s="13"/>
      <c r="J66" s="13"/>
      <c r="K66" s="13"/>
      <c r="L66" s="13"/>
      <c r="M66" s="38">
        <f>SUM(M57:M65)</f>
        <v>5173.7499999999991</v>
      </c>
    </row>
    <row r="67" spans="1:13" x14ac:dyDescent="0.25">
      <c r="A67" s="11"/>
      <c r="B67" s="11"/>
      <c r="C67" s="11"/>
      <c r="D67" s="12"/>
      <c r="E67" s="11"/>
      <c r="F67" s="17"/>
      <c r="G67" s="13"/>
      <c r="H67" s="13"/>
      <c r="I67" s="13"/>
      <c r="J67" s="13"/>
      <c r="K67" s="13"/>
      <c r="L67" s="28" t="s">
        <v>73</v>
      </c>
      <c r="M67" s="30">
        <f>M53-M66</f>
        <v>16997.780000000002</v>
      </c>
    </row>
    <row r="68" spans="1:13" ht="15.75" thickBot="1" x14ac:dyDescent="0.3">
      <c r="A68" s="11"/>
      <c r="B68" s="11"/>
      <c r="C68" s="11"/>
      <c r="D68" s="12"/>
      <c r="E68" s="11"/>
      <c r="F68" s="17"/>
      <c r="G68" s="13"/>
      <c r="H68" s="13"/>
      <c r="I68" s="13"/>
      <c r="J68" s="13"/>
      <c r="K68" s="13"/>
      <c r="L68" s="28"/>
      <c r="M68" s="30"/>
    </row>
    <row r="69" spans="1:13" ht="19.5" thickBot="1" x14ac:dyDescent="0.35">
      <c r="A69" s="32" t="s">
        <v>187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4"/>
    </row>
    <row r="70" spans="1:13" ht="42.75" x14ac:dyDescent="0.25">
      <c r="A70" s="9" t="s">
        <v>0</v>
      </c>
      <c r="B70" s="9" t="s">
        <v>1</v>
      </c>
      <c r="C70" s="9" t="s">
        <v>22</v>
      </c>
      <c r="D70" s="9" t="s">
        <v>9</v>
      </c>
      <c r="E70" s="9" t="s">
        <v>12</v>
      </c>
      <c r="F70" s="9" t="s">
        <v>10</v>
      </c>
      <c r="G70" s="10" t="s">
        <v>2</v>
      </c>
      <c r="H70" s="10" t="s">
        <v>3</v>
      </c>
      <c r="I70" s="10" t="s">
        <v>4</v>
      </c>
      <c r="J70" s="10" t="s">
        <v>5</v>
      </c>
      <c r="K70" s="10" t="s">
        <v>6</v>
      </c>
      <c r="L70" s="10" t="s">
        <v>7</v>
      </c>
      <c r="M70" s="10" t="s">
        <v>8</v>
      </c>
    </row>
    <row r="71" spans="1:13" x14ac:dyDescent="0.25">
      <c r="A71" s="2" t="s">
        <v>188</v>
      </c>
      <c r="B71" s="2" t="s">
        <v>95</v>
      </c>
      <c r="C71" s="2"/>
      <c r="D71" s="3">
        <v>42965</v>
      </c>
      <c r="E71" s="3" t="s">
        <v>190</v>
      </c>
      <c r="F71" s="14" t="s">
        <v>193</v>
      </c>
      <c r="G71" s="4">
        <v>262.2</v>
      </c>
      <c r="H71" s="5">
        <v>0</v>
      </c>
      <c r="I71" s="5">
        <v>53.5</v>
      </c>
      <c r="J71" s="4">
        <v>0.01</v>
      </c>
      <c r="K71" s="4">
        <v>0</v>
      </c>
      <c r="L71" s="4">
        <v>0</v>
      </c>
      <c r="M71" s="4">
        <f>SUM(G71:L71)</f>
        <v>315.70999999999998</v>
      </c>
    </row>
    <row r="72" spans="1:13" x14ac:dyDescent="0.25">
      <c r="A72" s="2" t="s">
        <v>188</v>
      </c>
      <c r="B72" s="2" t="s">
        <v>189</v>
      </c>
      <c r="C72" s="2"/>
      <c r="D72" s="3">
        <v>42969</v>
      </c>
      <c r="E72" s="3" t="s">
        <v>192</v>
      </c>
      <c r="F72" s="14">
        <v>42974</v>
      </c>
      <c r="G72" s="4">
        <v>100</v>
      </c>
      <c r="H72" s="5">
        <v>0</v>
      </c>
      <c r="I72" s="5">
        <v>14</v>
      </c>
      <c r="J72" s="4">
        <v>0.01</v>
      </c>
      <c r="K72" s="4">
        <v>0</v>
      </c>
      <c r="L72" s="4">
        <v>0</v>
      </c>
      <c r="M72" s="4">
        <f t="shared" ref="M72:M73" si="3">SUM(G72:L72)</f>
        <v>114.01</v>
      </c>
    </row>
    <row r="73" spans="1:13" x14ac:dyDescent="0.25">
      <c r="A73" s="2" t="s">
        <v>188</v>
      </c>
      <c r="B73" s="2" t="s">
        <v>189</v>
      </c>
      <c r="C73" s="2"/>
      <c r="D73" s="3">
        <v>42969</v>
      </c>
      <c r="E73" s="3" t="s">
        <v>191</v>
      </c>
      <c r="F73" s="14">
        <v>42978</v>
      </c>
      <c r="G73" s="4">
        <v>96.92</v>
      </c>
      <c r="H73" s="5">
        <v>0</v>
      </c>
      <c r="I73" s="5">
        <v>13.57</v>
      </c>
      <c r="J73" s="4">
        <v>0.01</v>
      </c>
      <c r="K73" s="4">
        <v>0</v>
      </c>
      <c r="L73" s="4">
        <v>0</v>
      </c>
      <c r="M73" s="4">
        <f t="shared" si="3"/>
        <v>110.50000000000001</v>
      </c>
    </row>
    <row r="74" spans="1:13" x14ac:dyDescent="0.25">
      <c r="A74" s="11"/>
      <c r="B74" s="11"/>
      <c r="C74" s="11"/>
      <c r="D74" s="12"/>
      <c r="E74" s="11"/>
      <c r="F74" s="17"/>
      <c r="G74" s="13"/>
      <c r="H74" s="13"/>
      <c r="I74" s="13"/>
      <c r="J74" s="13"/>
      <c r="K74" s="13"/>
      <c r="L74" s="13"/>
      <c r="M74" s="38">
        <f>SUM(M71:M73)</f>
        <v>540.22</v>
      </c>
    </row>
    <row r="75" spans="1:13" x14ac:dyDescent="0.25">
      <c r="A75" s="11"/>
      <c r="B75" s="11"/>
      <c r="C75" s="11"/>
      <c r="D75" s="12"/>
      <c r="E75" s="11"/>
      <c r="F75" s="17"/>
      <c r="G75" s="13"/>
      <c r="H75" s="13"/>
      <c r="I75" s="13"/>
      <c r="J75" s="13"/>
      <c r="K75" s="13"/>
      <c r="L75" s="28" t="s">
        <v>73</v>
      </c>
      <c r="M75" s="30">
        <f>M67-M74</f>
        <v>16457.560000000001</v>
      </c>
    </row>
    <row r="76" spans="1:13" ht="15.75" thickBot="1" x14ac:dyDescent="0.3"/>
    <row r="77" spans="1:13" ht="19.5" thickBot="1" x14ac:dyDescent="0.35">
      <c r="A77" s="32" t="s">
        <v>147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4"/>
    </row>
    <row r="78" spans="1:13" s="20" customFormat="1" ht="33" customHeight="1" x14ac:dyDescent="0.25">
      <c r="A78" s="9" t="s">
        <v>0</v>
      </c>
      <c r="B78" s="9" t="s">
        <v>1</v>
      </c>
      <c r="C78" s="9" t="s">
        <v>22</v>
      </c>
      <c r="D78" s="9" t="s">
        <v>9</v>
      </c>
      <c r="E78" s="9" t="s">
        <v>12</v>
      </c>
      <c r="F78" s="9" t="s">
        <v>10</v>
      </c>
      <c r="G78" s="10" t="s">
        <v>2</v>
      </c>
      <c r="H78" s="10" t="s">
        <v>3</v>
      </c>
      <c r="I78" s="10" t="s">
        <v>4</v>
      </c>
      <c r="J78" s="10" t="s">
        <v>5</v>
      </c>
      <c r="K78" s="10" t="s">
        <v>6</v>
      </c>
      <c r="L78" s="10" t="s">
        <v>7</v>
      </c>
      <c r="M78" s="10" t="s">
        <v>8</v>
      </c>
    </row>
    <row r="79" spans="1:13" x14ac:dyDescent="0.25">
      <c r="A79" s="2" t="s">
        <v>151</v>
      </c>
      <c r="B79" s="2" t="s">
        <v>15</v>
      </c>
      <c r="C79" s="2" t="s">
        <v>24</v>
      </c>
      <c r="D79" s="3">
        <v>42984</v>
      </c>
      <c r="E79" s="3" t="s">
        <v>152</v>
      </c>
      <c r="F79" s="14" t="s">
        <v>153</v>
      </c>
      <c r="G79" s="4">
        <v>481.74</v>
      </c>
      <c r="H79" s="5">
        <v>0</v>
      </c>
      <c r="I79" s="5">
        <v>59.8</v>
      </c>
      <c r="J79" s="4">
        <v>0.01</v>
      </c>
      <c r="K79" s="4">
        <v>0</v>
      </c>
      <c r="L79" s="4">
        <v>0</v>
      </c>
      <c r="M79" s="4">
        <f>SUM(G79:L79)</f>
        <v>541.54999999999995</v>
      </c>
    </row>
    <row r="80" spans="1:13" x14ac:dyDescent="0.25">
      <c r="A80" s="2" t="s">
        <v>166</v>
      </c>
      <c r="B80" s="2" t="s">
        <v>116</v>
      </c>
      <c r="C80" s="2"/>
      <c r="D80" s="3">
        <v>42992</v>
      </c>
      <c r="E80" s="2" t="s">
        <v>77</v>
      </c>
      <c r="F80" s="14" t="s">
        <v>167</v>
      </c>
      <c r="G80" s="4">
        <v>863.79</v>
      </c>
      <c r="H80" s="4">
        <v>0</v>
      </c>
      <c r="I80" s="4">
        <v>57.93</v>
      </c>
      <c r="J80" s="4">
        <v>0.01</v>
      </c>
      <c r="K80" s="4">
        <v>0</v>
      </c>
      <c r="L80" s="4">
        <v>0</v>
      </c>
      <c r="M80" s="4">
        <f t="shared" ref="M80:M89" si="4">SUM(G80:L80)</f>
        <v>921.7299999999999</v>
      </c>
    </row>
    <row r="81" spans="1:13" x14ac:dyDescent="0.25">
      <c r="A81" s="2" t="s">
        <v>166</v>
      </c>
      <c r="B81" s="2" t="s">
        <v>75</v>
      </c>
      <c r="C81" s="2"/>
      <c r="D81" s="3">
        <v>42992</v>
      </c>
      <c r="E81" s="2" t="s">
        <v>77</v>
      </c>
      <c r="F81" s="14" t="s">
        <v>167</v>
      </c>
      <c r="G81" s="4">
        <v>863.79</v>
      </c>
      <c r="H81" s="4">
        <v>0</v>
      </c>
      <c r="I81" s="4">
        <v>57.93</v>
      </c>
      <c r="J81" s="4">
        <v>0.01</v>
      </c>
      <c r="K81" s="4">
        <v>0</v>
      </c>
      <c r="L81" s="4">
        <v>0</v>
      </c>
      <c r="M81" s="4">
        <f t="shared" si="4"/>
        <v>921.7299999999999</v>
      </c>
    </row>
    <row r="82" spans="1:13" x14ac:dyDescent="0.25">
      <c r="A82" s="2" t="s">
        <v>166</v>
      </c>
      <c r="B82" s="2" t="s">
        <v>43</v>
      </c>
      <c r="C82" s="2"/>
      <c r="D82" s="3">
        <v>42993</v>
      </c>
      <c r="E82" s="2" t="s">
        <v>77</v>
      </c>
      <c r="F82" s="14" t="s">
        <v>169</v>
      </c>
      <c r="G82" s="4">
        <v>486.8</v>
      </c>
      <c r="H82" s="4">
        <v>0</v>
      </c>
      <c r="I82" s="4">
        <v>57.93</v>
      </c>
      <c r="J82" s="4">
        <v>0.01</v>
      </c>
      <c r="K82" s="4">
        <v>0</v>
      </c>
      <c r="L82" s="4">
        <v>0</v>
      </c>
      <c r="M82" s="4">
        <f t="shared" si="4"/>
        <v>544.74</v>
      </c>
    </row>
    <row r="83" spans="1:13" x14ac:dyDescent="0.25">
      <c r="A83" s="2" t="s">
        <v>166</v>
      </c>
      <c r="B83" s="2" t="s">
        <v>168</v>
      </c>
      <c r="C83" s="2"/>
      <c r="D83" s="3">
        <v>42993</v>
      </c>
      <c r="E83" s="2" t="s">
        <v>77</v>
      </c>
      <c r="F83" s="14" t="s">
        <v>169</v>
      </c>
      <c r="G83" s="4">
        <v>486.8</v>
      </c>
      <c r="H83" s="4">
        <v>0</v>
      </c>
      <c r="I83" s="4">
        <v>57.93</v>
      </c>
      <c r="J83" s="4">
        <v>0.01</v>
      </c>
      <c r="K83" s="4">
        <v>0</v>
      </c>
      <c r="L83" s="4">
        <v>0</v>
      </c>
      <c r="M83" s="4">
        <f t="shared" si="4"/>
        <v>544.74</v>
      </c>
    </row>
    <row r="84" spans="1:13" x14ac:dyDescent="0.25">
      <c r="A84" s="2" t="s">
        <v>166</v>
      </c>
      <c r="B84" s="2" t="s">
        <v>15</v>
      </c>
      <c r="C84" s="2" t="s">
        <v>24</v>
      </c>
      <c r="D84" s="3">
        <v>42998</v>
      </c>
      <c r="E84" s="2" t="s">
        <v>39</v>
      </c>
      <c r="F84" s="14" t="s">
        <v>170</v>
      </c>
      <c r="G84" s="4">
        <v>603.79999999999995</v>
      </c>
      <c r="H84" s="4">
        <v>0</v>
      </c>
      <c r="I84" s="4">
        <v>59.31</v>
      </c>
      <c r="J84" s="4">
        <v>0.01</v>
      </c>
      <c r="K84" s="4">
        <v>0</v>
      </c>
      <c r="L84" s="4">
        <v>0</v>
      </c>
      <c r="M84" s="4">
        <f t="shared" si="4"/>
        <v>663.11999999999989</v>
      </c>
    </row>
    <row r="85" spans="1:13" x14ac:dyDescent="0.25">
      <c r="A85" s="2" t="s">
        <v>154</v>
      </c>
      <c r="B85" s="2" t="s">
        <v>56</v>
      </c>
      <c r="C85" s="2" t="s">
        <v>62</v>
      </c>
      <c r="D85" s="3">
        <v>43000</v>
      </c>
      <c r="E85" s="2" t="s">
        <v>105</v>
      </c>
      <c r="F85" s="14">
        <v>43005</v>
      </c>
      <c r="G85" s="4">
        <v>513.9</v>
      </c>
      <c r="H85" s="4">
        <v>0</v>
      </c>
      <c r="I85" s="4">
        <v>29.9</v>
      </c>
      <c r="J85" s="4">
        <v>0.01</v>
      </c>
      <c r="K85" s="4">
        <v>0</v>
      </c>
      <c r="L85" s="4">
        <v>0</v>
      </c>
      <c r="M85" s="4">
        <f t="shared" si="4"/>
        <v>543.80999999999995</v>
      </c>
    </row>
    <row r="86" spans="1:13" x14ac:dyDescent="0.25">
      <c r="A86" s="2" t="s">
        <v>151</v>
      </c>
      <c r="B86" s="2" t="s">
        <v>56</v>
      </c>
      <c r="C86" s="2" t="s">
        <v>62</v>
      </c>
      <c r="D86" s="3">
        <v>43000</v>
      </c>
      <c r="E86" s="2" t="s">
        <v>106</v>
      </c>
      <c r="F86" s="14">
        <v>43008</v>
      </c>
      <c r="G86" s="4">
        <v>389</v>
      </c>
      <c r="H86" s="4">
        <v>0</v>
      </c>
      <c r="I86" s="4">
        <v>28.03</v>
      </c>
      <c r="J86" s="4">
        <v>0.01</v>
      </c>
      <c r="K86" s="4">
        <v>0</v>
      </c>
      <c r="L86" s="4">
        <v>0</v>
      </c>
      <c r="M86" s="4">
        <f t="shared" si="4"/>
        <v>417.03999999999996</v>
      </c>
    </row>
    <row r="87" spans="1:13" x14ac:dyDescent="0.25">
      <c r="A87" s="2" t="s">
        <v>154</v>
      </c>
      <c r="B87" s="2" t="s">
        <v>15</v>
      </c>
      <c r="C87" s="2" t="s">
        <v>24</v>
      </c>
      <c r="D87" s="3">
        <v>43003</v>
      </c>
      <c r="E87" s="2" t="s">
        <v>105</v>
      </c>
      <c r="F87" s="14">
        <v>43003</v>
      </c>
      <c r="G87" s="4">
        <v>986.9</v>
      </c>
      <c r="H87" s="4">
        <v>0</v>
      </c>
      <c r="I87" s="4">
        <v>29.9</v>
      </c>
      <c r="J87" s="4">
        <v>0.01</v>
      </c>
      <c r="K87" s="4">
        <v>0</v>
      </c>
      <c r="L87" s="4">
        <v>0</v>
      </c>
      <c r="M87" s="4">
        <f t="shared" si="4"/>
        <v>1016.81</v>
      </c>
    </row>
    <row r="88" spans="1:13" x14ac:dyDescent="0.25">
      <c r="A88" s="2" t="s">
        <v>166</v>
      </c>
      <c r="B88" s="2" t="s">
        <v>15</v>
      </c>
      <c r="C88" s="2" t="s">
        <v>24</v>
      </c>
      <c r="D88" s="3">
        <v>43003</v>
      </c>
      <c r="E88" s="2" t="s">
        <v>106</v>
      </c>
      <c r="F88" s="14">
        <v>43004</v>
      </c>
      <c r="G88" s="4">
        <v>513.9</v>
      </c>
      <c r="H88" s="4">
        <v>0</v>
      </c>
      <c r="I88" s="4">
        <v>28.03</v>
      </c>
      <c r="J88" s="4">
        <v>0.01</v>
      </c>
      <c r="K88" s="4">
        <v>0</v>
      </c>
      <c r="L88" s="4">
        <v>0</v>
      </c>
      <c r="M88" s="4">
        <f t="shared" si="4"/>
        <v>541.93999999999994</v>
      </c>
    </row>
    <row r="89" spans="1:13" x14ac:dyDescent="0.25">
      <c r="A89" s="2" t="s">
        <v>166</v>
      </c>
      <c r="B89" s="2" t="s">
        <v>15</v>
      </c>
      <c r="C89" s="2" t="s">
        <v>24</v>
      </c>
      <c r="D89" s="3">
        <v>43005</v>
      </c>
      <c r="E89" s="2" t="s">
        <v>106</v>
      </c>
      <c r="F89" s="14">
        <v>43007</v>
      </c>
      <c r="G89" s="4">
        <v>194.8</v>
      </c>
      <c r="H89" s="4">
        <v>170</v>
      </c>
      <c r="I89" s="4">
        <v>0</v>
      </c>
      <c r="J89" s="4">
        <v>0.01</v>
      </c>
      <c r="K89" s="4">
        <v>0</v>
      </c>
      <c r="L89" s="4">
        <v>0</v>
      </c>
      <c r="M89" s="4">
        <f t="shared" si="4"/>
        <v>364.81</v>
      </c>
    </row>
    <row r="90" spans="1:13" x14ac:dyDescent="0.25">
      <c r="A90" s="6"/>
      <c r="B90" s="6"/>
      <c r="C90" s="6"/>
      <c r="D90" s="6"/>
      <c r="E90" s="6"/>
      <c r="F90" s="15"/>
      <c r="G90" s="7"/>
      <c r="H90" s="7"/>
      <c r="I90" s="7"/>
      <c r="J90" s="7"/>
      <c r="K90" s="7"/>
      <c r="L90" s="7"/>
      <c r="M90" s="38">
        <f>SUM(M79:M89)</f>
        <v>7022.02</v>
      </c>
    </row>
    <row r="91" spans="1:13" x14ac:dyDescent="0.25">
      <c r="A91" s="6"/>
      <c r="B91" s="6"/>
      <c r="C91" s="6"/>
      <c r="D91" s="6"/>
      <c r="E91" s="6"/>
      <c r="F91" s="15"/>
      <c r="G91" s="7"/>
      <c r="H91" s="7"/>
      <c r="I91" s="7"/>
      <c r="J91" s="7"/>
      <c r="K91" s="7"/>
      <c r="L91" s="28" t="s">
        <v>73</v>
      </c>
      <c r="M91" s="27">
        <f>M75-M90</f>
        <v>9435.5400000000009</v>
      </c>
    </row>
    <row r="93" spans="1:13" ht="15.75" thickBot="1" x14ac:dyDescent="0.3"/>
    <row r="94" spans="1:13" ht="19.5" thickBot="1" x14ac:dyDescent="0.35">
      <c r="A94" s="32" t="s">
        <v>32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4"/>
    </row>
    <row r="95" spans="1:13" ht="42.75" x14ac:dyDescent="0.25">
      <c r="A95" s="9" t="s">
        <v>0</v>
      </c>
      <c r="B95" s="9" t="s">
        <v>1</v>
      </c>
      <c r="C95" s="9" t="s">
        <v>22</v>
      </c>
      <c r="D95" s="9" t="s">
        <v>9</v>
      </c>
      <c r="E95" s="9" t="s">
        <v>12</v>
      </c>
      <c r="F95" s="9" t="s">
        <v>10</v>
      </c>
      <c r="G95" s="10" t="s">
        <v>2</v>
      </c>
      <c r="H95" s="10" t="s">
        <v>3</v>
      </c>
      <c r="I95" s="10" t="s">
        <v>4</v>
      </c>
      <c r="J95" s="10" t="s">
        <v>5</v>
      </c>
      <c r="K95" s="10" t="s">
        <v>6</v>
      </c>
      <c r="L95" s="10" t="s">
        <v>7</v>
      </c>
      <c r="M95" s="10" t="s">
        <v>8</v>
      </c>
    </row>
    <row r="96" spans="1:13" x14ac:dyDescent="0.25">
      <c r="A96" s="2"/>
      <c r="B96" s="2"/>
      <c r="C96" s="2"/>
      <c r="D96" s="3"/>
      <c r="E96" s="3"/>
      <c r="F96" s="14"/>
      <c r="G96" s="4"/>
      <c r="H96" s="5"/>
      <c r="I96" s="5"/>
      <c r="J96" s="4"/>
      <c r="K96" s="4"/>
      <c r="L96" s="4"/>
      <c r="M96" s="4">
        <f>SUM(G96:L96)</f>
        <v>0</v>
      </c>
    </row>
    <row r="97" spans="1:13" x14ac:dyDescent="0.25">
      <c r="A97" s="2"/>
      <c r="B97" s="2"/>
      <c r="C97" s="2"/>
      <c r="D97" s="3"/>
      <c r="E97" s="2"/>
      <c r="F97" s="14"/>
      <c r="G97" s="4"/>
      <c r="H97" s="4"/>
      <c r="I97" s="4"/>
      <c r="J97" s="4"/>
      <c r="K97" s="4"/>
      <c r="L97" s="4"/>
      <c r="M97" s="4">
        <f t="shared" ref="M97:M106" si="5">SUM(G97:L97)</f>
        <v>0</v>
      </c>
    </row>
    <row r="98" spans="1:13" x14ac:dyDescent="0.25">
      <c r="A98" s="2"/>
      <c r="B98" s="2"/>
      <c r="C98" s="2"/>
      <c r="D98" s="3"/>
      <c r="E98" s="2"/>
      <c r="F98" s="14"/>
      <c r="G98" s="4"/>
      <c r="H98" s="4"/>
      <c r="I98" s="4"/>
      <c r="J98" s="4"/>
      <c r="K98" s="4"/>
      <c r="L98" s="4"/>
      <c r="M98" s="4">
        <f t="shared" si="5"/>
        <v>0</v>
      </c>
    </row>
    <row r="99" spans="1:13" x14ac:dyDescent="0.25">
      <c r="A99" s="2"/>
      <c r="B99" s="2"/>
      <c r="C99" s="2"/>
      <c r="D99" s="3"/>
      <c r="E99" s="2"/>
      <c r="F99" s="14"/>
      <c r="G99" s="4"/>
      <c r="H99" s="4"/>
      <c r="I99" s="4"/>
      <c r="J99" s="4"/>
      <c r="K99" s="4"/>
      <c r="L99" s="4"/>
      <c r="M99" s="4">
        <f t="shared" si="5"/>
        <v>0</v>
      </c>
    </row>
    <row r="100" spans="1:13" x14ac:dyDescent="0.25">
      <c r="A100" s="2"/>
      <c r="B100" s="2"/>
      <c r="C100" s="2"/>
      <c r="D100" s="3"/>
      <c r="E100" s="2"/>
      <c r="F100" s="14"/>
      <c r="G100" s="4"/>
      <c r="H100" s="4"/>
      <c r="I100" s="4"/>
      <c r="J100" s="4"/>
      <c r="K100" s="4"/>
      <c r="L100" s="4"/>
      <c r="M100" s="4">
        <f t="shared" si="5"/>
        <v>0</v>
      </c>
    </row>
    <row r="101" spans="1:13" x14ac:dyDescent="0.25">
      <c r="A101" s="2"/>
      <c r="B101" s="2"/>
      <c r="C101" s="2"/>
      <c r="D101" s="3"/>
      <c r="E101" s="2"/>
      <c r="F101" s="14"/>
      <c r="G101" s="4"/>
      <c r="H101" s="4"/>
      <c r="I101" s="4"/>
      <c r="J101" s="4"/>
      <c r="K101" s="4"/>
      <c r="L101" s="4"/>
      <c r="M101" s="4">
        <f t="shared" si="5"/>
        <v>0</v>
      </c>
    </row>
    <row r="102" spans="1:13" x14ac:dyDescent="0.25">
      <c r="A102" s="2"/>
      <c r="B102" s="2"/>
      <c r="C102" s="2"/>
      <c r="D102" s="3"/>
      <c r="E102" s="2"/>
      <c r="F102" s="14"/>
      <c r="G102" s="4"/>
      <c r="H102" s="4"/>
      <c r="I102" s="4"/>
      <c r="J102" s="4"/>
      <c r="K102" s="4"/>
      <c r="L102" s="4"/>
      <c r="M102" s="4">
        <f t="shared" si="5"/>
        <v>0</v>
      </c>
    </row>
    <row r="103" spans="1:13" x14ac:dyDescent="0.25">
      <c r="A103" s="2"/>
      <c r="B103" s="2"/>
      <c r="C103" s="2"/>
      <c r="D103" s="3"/>
      <c r="E103" s="2"/>
      <c r="F103" s="14"/>
      <c r="G103" s="4"/>
      <c r="H103" s="4"/>
      <c r="I103" s="4"/>
      <c r="J103" s="4"/>
      <c r="K103" s="4"/>
      <c r="L103" s="4"/>
      <c r="M103" s="4">
        <f t="shared" si="5"/>
        <v>0</v>
      </c>
    </row>
    <row r="104" spans="1:13" x14ac:dyDescent="0.25">
      <c r="A104" s="2"/>
      <c r="B104" s="2"/>
      <c r="C104" s="2"/>
      <c r="D104" s="3"/>
      <c r="E104" s="2"/>
      <c r="F104" s="14"/>
      <c r="G104" s="4"/>
      <c r="H104" s="4"/>
      <c r="I104" s="4"/>
      <c r="J104" s="4"/>
      <c r="K104" s="4"/>
      <c r="L104" s="4"/>
      <c r="M104" s="4">
        <f t="shared" si="5"/>
        <v>0</v>
      </c>
    </row>
    <row r="105" spans="1:13" x14ac:dyDescent="0.25">
      <c r="A105" s="2"/>
      <c r="B105" s="2"/>
      <c r="C105" s="2"/>
      <c r="D105" s="3"/>
      <c r="E105" s="2"/>
      <c r="F105" s="14"/>
      <c r="G105" s="4"/>
      <c r="H105" s="4"/>
      <c r="I105" s="4"/>
      <c r="J105" s="4"/>
      <c r="K105" s="4"/>
      <c r="L105" s="4"/>
      <c r="M105" s="4">
        <f t="shared" si="5"/>
        <v>0</v>
      </c>
    </row>
    <row r="106" spans="1:13" x14ac:dyDescent="0.25">
      <c r="A106" s="2"/>
      <c r="B106" s="2"/>
      <c r="C106" s="2"/>
      <c r="D106" s="3"/>
      <c r="E106" s="2"/>
      <c r="F106" s="14"/>
      <c r="G106" s="4"/>
      <c r="H106" s="4"/>
      <c r="I106" s="4"/>
      <c r="J106" s="4"/>
      <c r="K106" s="4"/>
      <c r="L106" s="4"/>
      <c r="M106" s="4">
        <f t="shared" si="5"/>
        <v>0</v>
      </c>
    </row>
    <row r="107" spans="1:13" x14ac:dyDescent="0.25">
      <c r="A107" s="6"/>
      <c r="B107" s="6"/>
      <c r="C107" s="6"/>
      <c r="D107" s="6"/>
      <c r="E107" s="6"/>
      <c r="F107" s="15"/>
      <c r="G107" s="7"/>
      <c r="H107" s="7"/>
      <c r="I107" s="7"/>
      <c r="J107" s="7"/>
      <c r="K107" s="7"/>
      <c r="L107" s="7"/>
      <c r="M107" s="38">
        <f>SUM(M96:M106)</f>
        <v>0</v>
      </c>
    </row>
    <row r="108" spans="1:13" x14ac:dyDescent="0.25">
      <c r="A108" s="6"/>
      <c r="B108" s="6"/>
      <c r="C108" s="6"/>
      <c r="D108" s="6"/>
      <c r="E108" s="6"/>
      <c r="F108" s="15"/>
      <c r="G108" s="7"/>
      <c r="H108" s="7"/>
      <c r="I108" s="7"/>
      <c r="J108" s="7"/>
      <c r="K108" s="7"/>
      <c r="L108" s="28" t="s">
        <v>73</v>
      </c>
      <c r="M108" s="27">
        <f>M91-M107</f>
        <v>9435.5400000000009</v>
      </c>
    </row>
  </sheetData>
  <mergeCells count="11">
    <mergeCell ref="A94:M94"/>
    <mergeCell ref="A77:M77"/>
    <mergeCell ref="A1:M1"/>
    <mergeCell ref="A9:M9"/>
    <mergeCell ref="A15:M15"/>
    <mergeCell ref="A30:M30"/>
    <mergeCell ref="A41:M41"/>
    <mergeCell ref="A48:M48"/>
    <mergeCell ref="A55:M55"/>
    <mergeCell ref="A69:M69"/>
    <mergeCell ref="B51:L5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ignoredErrors>
    <ignoredError sqref="M85:M8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52"/>
  <sheetViews>
    <sheetView topLeftCell="A28" zoomScale="90" zoomScaleNormal="90" workbookViewId="0">
      <selection activeCell="F6" sqref="F6"/>
    </sheetView>
  </sheetViews>
  <sheetFormatPr defaultRowHeight="15" x14ac:dyDescent="0.25"/>
  <cols>
    <col min="1" max="1" width="23.42578125" bestFit="1" customWidth="1"/>
    <col min="2" max="2" width="25" bestFit="1" customWidth="1"/>
    <col min="3" max="3" width="21.5703125" bestFit="1" customWidth="1"/>
    <col min="4" max="4" width="13" customWidth="1"/>
    <col min="5" max="5" width="14.5703125" bestFit="1" customWidth="1"/>
    <col min="6" max="6" width="20.28515625" style="16" bestFit="1" customWidth="1"/>
    <col min="7" max="7" width="8.7109375" style="1" bestFit="1" customWidth="1"/>
    <col min="8" max="8" width="8.42578125" style="1" bestFit="1" customWidth="1"/>
    <col min="9" max="9" width="13.7109375" style="1" customWidth="1"/>
    <col min="10" max="10" width="11" style="1" customWidth="1"/>
    <col min="11" max="11" width="8.28515625" style="1" customWidth="1"/>
    <col min="12" max="12" width="13.28515625" style="1" bestFit="1" customWidth="1"/>
    <col min="13" max="13" width="10.140625" style="1" bestFit="1" customWidth="1"/>
  </cols>
  <sheetData>
    <row r="1" spans="1:13" ht="19.5" thickBot="1" x14ac:dyDescent="0.35">
      <c r="A1" s="32" t="s">
        <v>108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s="18" customFormat="1" ht="42.75" x14ac:dyDescent="0.25">
      <c r="A2" s="9" t="s">
        <v>0</v>
      </c>
      <c r="B2" s="9" t="s">
        <v>1</v>
      </c>
      <c r="C2" s="9" t="s">
        <v>22</v>
      </c>
      <c r="D2" s="9" t="s">
        <v>9</v>
      </c>
      <c r="E2" s="9" t="s">
        <v>12</v>
      </c>
      <c r="F2" s="9" t="s">
        <v>10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</row>
    <row r="3" spans="1:13" x14ac:dyDescent="0.25">
      <c r="A3" s="2" t="s">
        <v>103</v>
      </c>
      <c r="B3" s="2" t="s">
        <v>109</v>
      </c>
      <c r="C3" s="2"/>
      <c r="D3" s="3">
        <v>42872</v>
      </c>
      <c r="E3" s="3" t="s">
        <v>105</v>
      </c>
      <c r="F3" s="14">
        <v>42892</v>
      </c>
      <c r="G3" s="4">
        <v>594.9</v>
      </c>
      <c r="H3" s="5">
        <v>0</v>
      </c>
      <c r="I3" s="5">
        <v>29.9</v>
      </c>
      <c r="J3" s="4">
        <v>0.01</v>
      </c>
      <c r="K3" s="4">
        <v>0</v>
      </c>
      <c r="L3" s="4">
        <v>0</v>
      </c>
      <c r="M3" s="4">
        <f>SUM(G3:L3)</f>
        <v>624.80999999999995</v>
      </c>
    </row>
    <row r="4" spans="1:13" x14ac:dyDescent="0.25">
      <c r="A4" s="2" t="s">
        <v>79</v>
      </c>
      <c r="B4" s="2" t="s">
        <v>109</v>
      </c>
      <c r="C4" s="2"/>
      <c r="D4" s="3">
        <v>42872</v>
      </c>
      <c r="E4" s="3" t="s">
        <v>106</v>
      </c>
      <c r="F4" s="14">
        <v>42895</v>
      </c>
      <c r="G4" s="4">
        <v>595.69000000000005</v>
      </c>
      <c r="H4" s="5">
        <v>0</v>
      </c>
      <c r="I4" s="5">
        <v>27.79</v>
      </c>
      <c r="J4" s="4">
        <v>0.01</v>
      </c>
      <c r="K4" s="4">
        <v>0</v>
      </c>
      <c r="L4" s="4">
        <v>0</v>
      </c>
      <c r="M4" s="4">
        <f>SUM(G4:L4)</f>
        <v>623.49</v>
      </c>
    </row>
    <row r="5" spans="1:13" x14ac:dyDescent="0.25">
      <c r="A5" s="6"/>
      <c r="B5" s="6"/>
      <c r="C5" s="6"/>
      <c r="D5" s="6"/>
      <c r="E5" s="6"/>
      <c r="F5" s="15"/>
      <c r="G5" s="7"/>
      <c r="H5" s="7"/>
      <c r="I5" s="7"/>
      <c r="J5" s="7"/>
      <c r="K5" s="7"/>
      <c r="L5" s="7"/>
      <c r="M5" s="8">
        <f>SUM(M3:M4)</f>
        <v>1248.3</v>
      </c>
    </row>
    <row r="6" spans="1:13" x14ac:dyDescent="0.25">
      <c r="L6" s="28" t="s">
        <v>73</v>
      </c>
      <c r="M6" s="29">
        <f>'CONTROLE SALDO'!C6-'AEREAS - COLABORADORES'!M5</f>
        <v>4751.7</v>
      </c>
    </row>
    <row r="7" spans="1:13" ht="15.75" thickBot="1" x14ac:dyDescent="0.3"/>
    <row r="8" spans="1:13" ht="19.5" thickBot="1" x14ac:dyDescent="0.35">
      <c r="A8" s="32" t="s">
        <v>131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pans="1:13" s="18" customFormat="1" ht="42.75" x14ac:dyDescent="0.25">
      <c r="A9" s="9" t="s">
        <v>0</v>
      </c>
      <c r="B9" s="9" t="s">
        <v>1</v>
      </c>
      <c r="C9" s="9" t="s">
        <v>22</v>
      </c>
      <c r="D9" s="9" t="s">
        <v>9</v>
      </c>
      <c r="E9" s="9" t="s">
        <v>12</v>
      </c>
      <c r="F9" s="9" t="s">
        <v>10</v>
      </c>
      <c r="G9" s="10" t="s">
        <v>2</v>
      </c>
      <c r="H9" s="10" t="s">
        <v>3</v>
      </c>
      <c r="I9" s="10" t="s">
        <v>4</v>
      </c>
      <c r="J9" s="10" t="s">
        <v>5</v>
      </c>
      <c r="K9" s="10" t="s">
        <v>6</v>
      </c>
      <c r="L9" s="10" t="s">
        <v>7</v>
      </c>
      <c r="M9" s="10" t="s">
        <v>8</v>
      </c>
    </row>
    <row r="10" spans="1:13" x14ac:dyDescent="0.25">
      <c r="A10" s="2" t="s">
        <v>132</v>
      </c>
      <c r="B10" s="2" t="s">
        <v>133</v>
      </c>
      <c r="C10" s="2"/>
      <c r="D10" s="3">
        <v>42891</v>
      </c>
      <c r="E10" s="3" t="s">
        <v>77</v>
      </c>
      <c r="F10" s="14" t="s">
        <v>134</v>
      </c>
      <c r="G10" s="4">
        <v>520</v>
      </c>
      <c r="H10" s="5">
        <v>0</v>
      </c>
      <c r="I10" s="5">
        <v>57.69</v>
      </c>
      <c r="J10" s="4">
        <v>0.01</v>
      </c>
      <c r="K10" s="4">
        <v>0</v>
      </c>
      <c r="L10" s="4">
        <v>0</v>
      </c>
      <c r="M10" s="4">
        <f>SUM(G10:L10)</f>
        <v>577.70000000000005</v>
      </c>
    </row>
    <row r="11" spans="1:13" x14ac:dyDescent="0.25">
      <c r="A11" s="35" t="s">
        <v>181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/>
      <c r="M11" s="4">
        <v>-409.53</v>
      </c>
    </row>
    <row r="12" spans="1:13" x14ac:dyDescent="0.25">
      <c r="A12" s="6"/>
      <c r="B12" s="6"/>
      <c r="C12" s="6"/>
      <c r="D12" s="6"/>
      <c r="E12" s="6"/>
      <c r="F12" s="15"/>
      <c r="G12" s="7"/>
      <c r="H12" s="7"/>
      <c r="I12" s="7"/>
      <c r="J12" s="7"/>
      <c r="K12" s="7"/>
      <c r="L12" s="7"/>
      <c r="M12" s="8">
        <f>SUM(M10:M11)</f>
        <v>168.17000000000007</v>
      </c>
    </row>
    <row r="13" spans="1:13" x14ac:dyDescent="0.25">
      <c r="L13" s="28" t="s">
        <v>73</v>
      </c>
      <c r="M13" s="29">
        <f>M6-M12</f>
        <v>4583.53</v>
      </c>
    </row>
    <row r="14" spans="1:13" ht="15.75" thickBot="1" x14ac:dyDescent="0.3"/>
    <row r="15" spans="1:13" ht="19.5" thickBot="1" x14ac:dyDescent="0.35">
      <c r="A15" s="32" t="s">
        <v>194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</row>
    <row r="16" spans="1:13" s="19" customFormat="1" ht="42.75" x14ac:dyDescent="0.25">
      <c r="A16" s="9" t="s">
        <v>0</v>
      </c>
      <c r="B16" s="9" t="s">
        <v>1</v>
      </c>
      <c r="C16" s="9" t="s">
        <v>22</v>
      </c>
      <c r="D16" s="9" t="s">
        <v>9</v>
      </c>
      <c r="E16" s="9" t="s">
        <v>12</v>
      </c>
      <c r="F16" s="9" t="s">
        <v>10</v>
      </c>
      <c r="G16" s="10" t="s">
        <v>2</v>
      </c>
      <c r="H16" s="10" t="s">
        <v>3</v>
      </c>
      <c r="I16" s="10" t="s">
        <v>4</v>
      </c>
      <c r="J16" s="10" t="s">
        <v>5</v>
      </c>
      <c r="K16" s="10" t="s">
        <v>6</v>
      </c>
      <c r="L16" s="10" t="s">
        <v>7</v>
      </c>
      <c r="M16" s="10" t="s">
        <v>8</v>
      </c>
    </row>
    <row r="17" spans="1:13" x14ac:dyDescent="0.25">
      <c r="A17" s="2" t="s">
        <v>103</v>
      </c>
      <c r="B17" s="2" t="s">
        <v>195</v>
      </c>
      <c r="C17" s="2"/>
      <c r="D17" s="3">
        <v>42919</v>
      </c>
      <c r="E17" s="3" t="s">
        <v>105</v>
      </c>
      <c r="F17" s="14">
        <v>42921</v>
      </c>
      <c r="G17" s="4">
        <v>279</v>
      </c>
      <c r="H17" s="5">
        <v>0</v>
      </c>
      <c r="I17" s="5">
        <v>29.9</v>
      </c>
      <c r="J17" s="4">
        <v>0.01</v>
      </c>
      <c r="K17" s="4">
        <v>0</v>
      </c>
      <c r="L17" s="4">
        <v>0</v>
      </c>
      <c r="M17" s="4">
        <f>SUM(G17:L17)</f>
        <v>308.90999999999997</v>
      </c>
    </row>
    <row r="18" spans="1:13" x14ac:dyDescent="0.25">
      <c r="A18" s="2" t="s">
        <v>79</v>
      </c>
      <c r="B18" s="2" t="s">
        <v>195</v>
      </c>
      <c r="C18" s="2"/>
      <c r="D18" s="3">
        <v>42919</v>
      </c>
      <c r="E18" s="3" t="s">
        <v>106</v>
      </c>
      <c r="F18" s="14">
        <v>42922</v>
      </c>
      <c r="G18" s="4">
        <v>1220.9000000000001</v>
      </c>
      <c r="H18" s="4">
        <v>0</v>
      </c>
      <c r="I18" s="5">
        <v>27.79</v>
      </c>
      <c r="J18" s="4">
        <v>0.01</v>
      </c>
      <c r="K18" s="4">
        <v>0</v>
      </c>
      <c r="L18" s="4">
        <v>0</v>
      </c>
      <c r="M18" s="4">
        <f t="shared" ref="M18" si="0">SUM(G18:L18)</f>
        <v>1248.7</v>
      </c>
    </row>
    <row r="19" spans="1:13" x14ac:dyDescent="0.25">
      <c r="A19" s="6"/>
      <c r="B19" s="6"/>
      <c r="C19" s="6"/>
      <c r="D19" s="6"/>
      <c r="E19" s="6"/>
      <c r="F19" s="15"/>
      <c r="G19" s="7"/>
      <c r="H19" s="7"/>
      <c r="I19" s="7"/>
      <c r="J19" s="7"/>
      <c r="K19" s="7"/>
      <c r="L19" s="7"/>
      <c r="M19" s="8">
        <f>SUM(M17:M18)</f>
        <v>1557.6100000000001</v>
      </c>
    </row>
    <row r="20" spans="1:13" x14ac:dyDescent="0.25">
      <c r="L20" s="28" t="s">
        <v>73</v>
      </c>
      <c r="M20" s="29">
        <f>M13-M19</f>
        <v>3025.9199999999996</v>
      </c>
    </row>
    <row r="21" spans="1:13" ht="15.75" thickBot="1" x14ac:dyDescent="0.3"/>
    <row r="22" spans="1:13" ht="19.5" thickBot="1" x14ac:dyDescent="0.35">
      <c r="A22" s="32" t="s">
        <v>171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4"/>
    </row>
    <row r="23" spans="1:13" s="19" customFormat="1" ht="42.75" x14ac:dyDescent="0.25">
      <c r="A23" s="9" t="s">
        <v>0</v>
      </c>
      <c r="B23" s="9" t="s">
        <v>1</v>
      </c>
      <c r="C23" s="9" t="s">
        <v>22</v>
      </c>
      <c r="D23" s="9" t="s">
        <v>9</v>
      </c>
      <c r="E23" s="9" t="s">
        <v>12</v>
      </c>
      <c r="F23" s="9" t="s">
        <v>10</v>
      </c>
      <c r="G23" s="10" t="s">
        <v>2</v>
      </c>
      <c r="H23" s="10" t="s">
        <v>3</v>
      </c>
      <c r="I23" s="10" t="s">
        <v>4</v>
      </c>
      <c r="J23" s="10" t="s">
        <v>5</v>
      </c>
      <c r="K23" s="10" t="s">
        <v>6</v>
      </c>
      <c r="L23" s="10" t="s">
        <v>7</v>
      </c>
      <c r="M23" s="10" t="s">
        <v>8</v>
      </c>
    </row>
    <row r="24" spans="1:13" x14ac:dyDescent="0.25">
      <c r="A24" s="2" t="s">
        <v>154</v>
      </c>
      <c r="B24" s="2" t="s">
        <v>172</v>
      </c>
      <c r="C24" s="2"/>
      <c r="D24" s="3">
        <v>42996</v>
      </c>
      <c r="E24" s="3" t="s">
        <v>39</v>
      </c>
      <c r="F24" s="14" t="s">
        <v>155</v>
      </c>
      <c r="G24" s="4">
        <v>539.79999999999995</v>
      </c>
      <c r="H24" s="5">
        <v>0</v>
      </c>
      <c r="I24" s="5">
        <v>59.31</v>
      </c>
      <c r="J24" s="4">
        <v>0.01</v>
      </c>
      <c r="K24" s="4">
        <v>0</v>
      </c>
      <c r="L24" s="4">
        <v>0</v>
      </c>
      <c r="M24" s="4">
        <f>SUM(G24:L24)</f>
        <v>599.11999999999989</v>
      </c>
    </row>
    <row r="25" spans="1:13" x14ac:dyDescent="0.25">
      <c r="A25" s="11"/>
      <c r="B25" s="11"/>
      <c r="C25" s="11"/>
      <c r="D25" s="12"/>
      <c r="E25" s="11"/>
      <c r="F25" s="17"/>
      <c r="G25" s="13"/>
      <c r="H25" s="13"/>
      <c r="I25" s="13"/>
      <c r="J25" s="13"/>
      <c r="K25" s="13"/>
      <c r="L25" s="13"/>
      <c r="M25" s="8">
        <f>SUM(M24:M24)</f>
        <v>599.11999999999989</v>
      </c>
    </row>
    <row r="26" spans="1:13" x14ac:dyDescent="0.25">
      <c r="A26" s="11"/>
      <c r="B26" s="11"/>
      <c r="C26" s="11"/>
      <c r="D26" s="12"/>
      <c r="E26" s="11"/>
      <c r="F26" s="17"/>
      <c r="G26" s="13"/>
      <c r="H26" s="13"/>
      <c r="I26" s="13"/>
      <c r="J26" s="13"/>
      <c r="K26" s="13"/>
      <c r="L26" s="28" t="s">
        <v>73</v>
      </c>
      <c r="M26" s="30">
        <f>M20-M25</f>
        <v>2426.7999999999997</v>
      </c>
    </row>
    <row r="27" spans="1:13" ht="15.75" thickBot="1" x14ac:dyDescent="0.3"/>
    <row r="28" spans="1:13" ht="19.5" thickBot="1" x14ac:dyDescent="0.35">
      <c r="A28" s="32" t="s">
        <v>207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4"/>
    </row>
    <row r="29" spans="1:13" s="20" customFormat="1" ht="33" customHeight="1" x14ac:dyDescent="0.25">
      <c r="A29" s="9" t="s">
        <v>0</v>
      </c>
      <c r="B29" s="9" t="s">
        <v>1</v>
      </c>
      <c r="C29" s="9" t="s">
        <v>22</v>
      </c>
      <c r="D29" s="9" t="s">
        <v>9</v>
      </c>
      <c r="E29" s="9" t="s">
        <v>12</v>
      </c>
      <c r="F29" s="9" t="s">
        <v>10</v>
      </c>
      <c r="G29" s="10" t="s">
        <v>2</v>
      </c>
      <c r="H29" s="10" t="s">
        <v>3</v>
      </c>
      <c r="I29" s="10" t="s">
        <v>4</v>
      </c>
      <c r="J29" s="10" t="s">
        <v>5</v>
      </c>
      <c r="K29" s="10" t="s">
        <v>6</v>
      </c>
      <c r="L29" s="10" t="s">
        <v>7</v>
      </c>
      <c r="M29" s="10" t="s">
        <v>8</v>
      </c>
    </row>
    <row r="30" spans="1:13" x14ac:dyDescent="0.25">
      <c r="A30" s="2"/>
      <c r="B30" s="2"/>
      <c r="C30" s="2"/>
      <c r="D30" s="3"/>
      <c r="E30" s="3"/>
      <c r="F30" s="14"/>
      <c r="G30" s="4"/>
      <c r="H30" s="5"/>
      <c r="I30" s="5"/>
      <c r="J30" s="4"/>
      <c r="K30" s="4"/>
      <c r="L30" s="4"/>
      <c r="M30" s="4"/>
    </row>
    <row r="31" spans="1:13" x14ac:dyDescent="0.25">
      <c r="A31" s="2"/>
      <c r="B31" s="2"/>
      <c r="C31" s="2"/>
      <c r="D31" s="3"/>
      <c r="E31" s="2"/>
      <c r="F31" s="14"/>
      <c r="G31" s="4"/>
      <c r="H31" s="4"/>
      <c r="I31" s="4"/>
      <c r="J31" s="4"/>
      <c r="K31" s="4"/>
      <c r="L31" s="4"/>
      <c r="M31" s="4"/>
    </row>
    <row r="32" spans="1:13" x14ac:dyDescent="0.25">
      <c r="A32" s="2"/>
      <c r="B32" s="2"/>
      <c r="C32" s="2"/>
      <c r="D32" s="3"/>
      <c r="E32" s="2"/>
      <c r="F32" s="14"/>
      <c r="G32" s="4"/>
      <c r="H32" s="4"/>
      <c r="I32" s="4"/>
      <c r="J32" s="4"/>
      <c r="K32" s="4"/>
      <c r="L32" s="4"/>
      <c r="M32" s="4"/>
    </row>
    <row r="33" spans="1:13" x14ac:dyDescent="0.25">
      <c r="A33" s="2"/>
      <c r="B33" s="2"/>
      <c r="C33" s="2"/>
      <c r="D33" s="3"/>
      <c r="E33" s="2"/>
      <c r="F33" s="14"/>
      <c r="G33" s="4"/>
      <c r="H33" s="4"/>
      <c r="I33" s="4"/>
      <c r="J33" s="4"/>
      <c r="K33" s="4"/>
      <c r="L33" s="4"/>
      <c r="M33" s="4"/>
    </row>
    <row r="34" spans="1:13" x14ac:dyDescent="0.25">
      <c r="A34" s="2"/>
      <c r="B34" s="2"/>
      <c r="C34" s="2"/>
      <c r="D34" s="3"/>
      <c r="E34" s="2"/>
      <c r="F34" s="14"/>
      <c r="G34" s="4"/>
      <c r="H34" s="4"/>
      <c r="I34" s="4"/>
      <c r="J34" s="4"/>
      <c r="K34" s="4"/>
      <c r="L34" s="4"/>
      <c r="M34" s="4"/>
    </row>
    <row r="35" spans="1:13" x14ac:dyDescent="0.25">
      <c r="A35" s="2"/>
      <c r="B35" s="2"/>
      <c r="C35" s="2"/>
      <c r="D35" s="3"/>
      <c r="E35" s="2"/>
      <c r="F35" s="14"/>
      <c r="G35" s="4"/>
      <c r="H35" s="4"/>
      <c r="I35" s="4"/>
      <c r="J35" s="4"/>
      <c r="K35" s="4"/>
      <c r="L35" s="4"/>
      <c r="M35" s="4"/>
    </row>
    <row r="36" spans="1:13" x14ac:dyDescent="0.25">
      <c r="A36" s="2"/>
      <c r="B36" s="2"/>
      <c r="C36" s="2"/>
      <c r="D36" s="3"/>
      <c r="E36" s="2"/>
      <c r="F36" s="14"/>
      <c r="G36" s="4"/>
      <c r="H36" s="4"/>
      <c r="I36" s="4"/>
      <c r="J36" s="4"/>
      <c r="K36" s="4"/>
      <c r="L36" s="4"/>
      <c r="M36" s="4"/>
    </row>
    <row r="37" spans="1:13" x14ac:dyDescent="0.25">
      <c r="A37" s="2"/>
      <c r="B37" s="2"/>
      <c r="C37" s="2"/>
      <c r="D37" s="3"/>
      <c r="E37" s="2"/>
      <c r="F37" s="14"/>
      <c r="G37" s="4"/>
      <c r="H37" s="4"/>
      <c r="I37" s="4"/>
      <c r="J37" s="4"/>
      <c r="K37" s="4"/>
      <c r="L37" s="4"/>
      <c r="M37" s="4"/>
    </row>
    <row r="38" spans="1:13" x14ac:dyDescent="0.25">
      <c r="A38" s="2"/>
      <c r="B38" s="2"/>
      <c r="C38" s="2"/>
      <c r="D38" s="3"/>
      <c r="E38" s="2"/>
      <c r="F38" s="14"/>
      <c r="G38" s="4"/>
      <c r="H38" s="4"/>
      <c r="I38" s="4"/>
      <c r="J38" s="4"/>
      <c r="K38" s="4"/>
      <c r="L38" s="4"/>
      <c r="M38" s="4"/>
    </row>
    <row r="39" spans="1:13" x14ac:dyDescent="0.25">
      <c r="A39" s="2"/>
      <c r="B39" s="2"/>
      <c r="C39" s="2"/>
      <c r="D39" s="3"/>
      <c r="E39" s="2"/>
      <c r="F39" s="14"/>
      <c r="G39" s="4"/>
      <c r="H39" s="4"/>
      <c r="I39" s="4"/>
      <c r="J39" s="4"/>
      <c r="K39" s="4"/>
      <c r="L39" s="4"/>
      <c r="M39" s="4"/>
    </row>
    <row r="40" spans="1:13" x14ac:dyDescent="0.25">
      <c r="A40" s="2"/>
      <c r="B40" s="2"/>
      <c r="C40" s="2"/>
      <c r="D40" s="3"/>
      <c r="E40" s="2"/>
      <c r="F40" s="14"/>
      <c r="G40" s="4"/>
      <c r="H40" s="4"/>
      <c r="I40" s="4"/>
      <c r="J40" s="4"/>
      <c r="K40" s="4"/>
      <c r="L40" s="4"/>
      <c r="M40" s="4"/>
    </row>
    <row r="41" spans="1:13" x14ac:dyDescent="0.25">
      <c r="A41" s="2"/>
      <c r="B41" s="2"/>
      <c r="C41" s="2"/>
      <c r="D41" s="3"/>
      <c r="E41" s="2"/>
      <c r="F41" s="14"/>
      <c r="G41" s="4"/>
      <c r="H41" s="4"/>
      <c r="I41" s="4"/>
      <c r="J41" s="4"/>
      <c r="K41" s="4"/>
      <c r="L41" s="4"/>
      <c r="M41" s="4"/>
    </row>
    <row r="42" spans="1:13" x14ac:dyDescent="0.25">
      <c r="A42" s="2"/>
      <c r="B42" s="2"/>
      <c r="C42" s="2"/>
      <c r="D42" s="3"/>
      <c r="E42" s="2"/>
      <c r="F42" s="14"/>
      <c r="G42" s="4"/>
      <c r="H42" s="4"/>
      <c r="I42" s="4"/>
      <c r="J42" s="4"/>
      <c r="K42" s="4"/>
      <c r="L42" s="4"/>
      <c r="M42" s="4"/>
    </row>
    <row r="43" spans="1:13" x14ac:dyDescent="0.25">
      <c r="A43" s="2"/>
      <c r="B43" s="2"/>
      <c r="C43" s="2"/>
      <c r="D43" s="3"/>
      <c r="E43" s="2"/>
      <c r="F43" s="14"/>
      <c r="G43" s="4"/>
      <c r="H43" s="4"/>
      <c r="I43" s="4"/>
      <c r="J43" s="4"/>
      <c r="K43" s="4"/>
      <c r="L43" s="4"/>
      <c r="M43" s="4"/>
    </row>
    <row r="44" spans="1:13" x14ac:dyDescent="0.25">
      <c r="A44" s="2"/>
      <c r="B44" s="2"/>
      <c r="C44" s="2"/>
      <c r="D44" s="3"/>
      <c r="E44" s="2"/>
      <c r="F44" s="14"/>
      <c r="G44" s="4"/>
      <c r="H44" s="4"/>
      <c r="I44" s="4"/>
      <c r="J44" s="4"/>
      <c r="K44" s="4"/>
      <c r="L44" s="4"/>
      <c r="M44" s="4"/>
    </row>
    <row r="45" spans="1:13" x14ac:dyDescent="0.25">
      <c r="A45" s="2"/>
      <c r="B45" s="2"/>
      <c r="C45" s="2"/>
      <c r="D45" s="3"/>
      <c r="E45" s="2"/>
      <c r="F45" s="14"/>
      <c r="G45" s="4"/>
      <c r="H45" s="4"/>
      <c r="I45" s="4"/>
      <c r="J45" s="4"/>
      <c r="K45" s="4"/>
      <c r="L45" s="4"/>
      <c r="M45" s="4"/>
    </row>
    <row r="46" spans="1:13" x14ac:dyDescent="0.25">
      <c r="A46" s="2"/>
      <c r="B46" s="2"/>
      <c r="C46" s="2"/>
      <c r="D46" s="3"/>
      <c r="E46" s="2"/>
      <c r="F46" s="14"/>
      <c r="G46" s="4"/>
      <c r="H46" s="4"/>
      <c r="I46" s="4"/>
      <c r="J46" s="4"/>
      <c r="K46" s="4"/>
      <c r="L46" s="4"/>
      <c r="M46" s="4"/>
    </row>
    <row r="47" spans="1:13" x14ac:dyDescent="0.25">
      <c r="A47" s="2"/>
      <c r="B47" s="2"/>
      <c r="C47" s="2"/>
      <c r="D47" s="3"/>
      <c r="E47" s="2"/>
      <c r="F47" s="14"/>
      <c r="G47" s="4"/>
      <c r="H47" s="4"/>
      <c r="I47" s="4"/>
      <c r="J47" s="4"/>
      <c r="K47" s="4"/>
      <c r="L47" s="4"/>
      <c r="M47" s="4"/>
    </row>
    <row r="48" spans="1:13" x14ac:dyDescent="0.25">
      <c r="A48" s="2"/>
      <c r="B48" s="2"/>
      <c r="C48" s="2"/>
      <c r="D48" s="3"/>
      <c r="E48" s="2"/>
      <c r="F48" s="14"/>
      <c r="G48" s="4"/>
      <c r="H48" s="4"/>
      <c r="I48" s="4"/>
      <c r="J48" s="4"/>
      <c r="K48" s="4"/>
      <c r="L48" s="4"/>
      <c r="M48" s="4"/>
    </row>
    <row r="49" spans="1:13" x14ac:dyDescent="0.25">
      <c r="A49" s="2"/>
      <c r="B49" s="2"/>
      <c r="C49" s="2"/>
      <c r="D49" s="3"/>
      <c r="E49" s="2"/>
      <c r="F49" s="14"/>
      <c r="G49" s="4"/>
      <c r="H49" s="4"/>
      <c r="I49" s="4"/>
      <c r="J49" s="4"/>
      <c r="K49" s="4"/>
      <c r="L49" s="4"/>
      <c r="M49" s="4"/>
    </row>
    <row r="50" spans="1:13" x14ac:dyDescent="0.25">
      <c r="A50" s="2"/>
      <c r="B50" s="2"/>
      <c r="C50" s="2"/>
      <c r="D50" s="3"/>
      <c r="E50" s="2"/>
      <c r="F50" s="14"/>
      <c r="G50" s="4"/>
      <c r="H50" s="4"/>
      <c r="I50" s="4"/>
      <c r="J50" s="4"/>
      <c r="K50" s="4"/>
      <c r="L50" s="4"/>
      <c r="M50" s="4"/>
    </row>
    <row r="51" spans="1:13" x14ac:dyDescent="0.25">
      <c r="A51" s="6"/>
      <c r="B51" s="6"/>
      <c r="C51" s="6"/>
      <c r="D51" s="6"/>
      <c r="E51" s="6"/>
      <c r="F51" s="15"/>
      <c r="G51" s="7"/>
      <c r="H51" s="7"/>
      <c r="I51" s="7"/>
      <c r="J51" s="7"/>
      <c r="K51" s="7"/>
      <c r="L51" s="7"/>
      <c r="M51" s="8">
        <f>SUM(M30:M50)</f>
        <v>0</v>
      </c>
    </row>
    <row r="52" spans="1:13" x14ac:dyDescent="0.25">
      <c r="A52" s="6"/>
      <c r="B52" s="6"/>
      <c r="C52" s="6"/>
      <c r="D52" s="6"/>
      <c r="E52" s="6"/>
      <c r="F52" s="15"/>
      <c r="G52" s="7"/>
      <c r="H52" s="7"/>
      <c r="I52" s="7"/>
      <c r="J52" s="7"/>
      <c r="K52" s="7"/>
      <c r="L52" s="28" t="s">
        <v>73</v>
      </c>
      <c r="M52" s="27">
        <f>M26-M51</f>
        <v>2426.7999999999997</v>
      </c>
    </row>
  </sheetData>
  <mergeCells count="6">
    <mergeCell ref="A1:M1"/>
    <mergeCell ref="A8:M8"/>
    <mergeCell ref="A15:M15"/>
    <mergeCell ref="A22:M22"/>
    <mergeCell ref="A28:M28"/>
    <mergeCell ref="A11:L1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ignoredErrors>
    <ignoredError sqref="M3:M4 M17:M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79"/>
  <sheetViews>
    <sheetView topLeftCell="B1" zoomScale="90" zoomScaleNormal="90" workbookViewId="0">
      <selection activeCell="A51" sqref="A51:XFD52"/>
    </sheetView>
  </sheetViews>
  <sheetFormatPr defaultRowHeight="15" x14ac:dyDescent="0.25"/>
  <cols>
    <col min="1" max="1" width="30.42578125" bestFit="1" customWidth="1"/>
    <col min="2" max="2" width="31.28515625" bestFit="1" customWidth="1"/>
    <col min="3" max="3" width="44" bestFit="1" customWidth="1"/>
    <col min="4" max="4" width="10.85546875" bestFit="1" customWidth="1"/>
    <col min="5" max="5" width="22.5703125" bestFit="1" customWidth="1"/>
    <col min="6" max="6" width="20.28515625" style="16" bestFit="1" customWidth="1"/>
    <col min="7" max="7" width="8.7109375" style="1" bestFit="1" customWidth="1"/>
    <col min="8" max="8" width="8.42578125" style="1" bestFit="1" customWidth="1"/>
    <col min="9" max="9" width="13.7109375" style="1" customWidth="1"/>
    <col min="10" max="10" width="11" style="1" customWidth="1"/>
    <col min="11" max="11" width="8.28515625" style="1" customWidth="1"/>
    <col min="12" max="12" width="13.28515625" style="1" bestFit="1" customWidth="1"/>
    <col min="13" max="13" width="10.140625" style="1" bestFit="1" customWidth="1"/>
  </cols>
  <sheetData>
    <row r="1" spans="1:13" ht="19.5" thickBot="1" x14ac:dyDescent="0.3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s="18" customFormat="1" ht="42.75" x14ac:dyDescent="0.25">
      <c r="A2" s="9" t="s">
        <v>82</v>
      </c>
      <c r="B2" s="9" t="s">
        <v>1</v>
      </c>
      <c r="C2" s="9" t="s">
        <v>22</v>
      </c>
      <c r="D2" s="9" t="s">
        <v>9</v>
      </c>
      <c r="E2" s="9" t="s">
        <v>12</v>
      </c>
      <c r="F2" s="9" t="s">
        <v>10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</row>
    <row r="3" spans="1:13" x14ac:dyDescent="0.25">
      <c r="A3" s="2" t="s">
        <v>49</v>
      </c>
      <c r="B3" s="2" t="s">
        <v>21</v>
      </c>
      <c r="C3" s="2" t="s">
        <v>25</v>
      </c>
      <c r="D3" s="3">
        <v>42818</v>
      </c>
      <c r="E3" s="3" t="s">
        <v>50</v>
      </c>
      <c r="F3" s="14">
        <v>42829</v>
      </c>
      <c r="G3" s="4">
        <v>80</v>
      </c>
      <c r="H3" s="5">
        <v>0</v>
      </c>
      <c r="I3" s="5">
        <v>22.4</v>
      </c>
      <c r="J3" s="4">
        <v>0.01</v>
      </c>
      <c r="K3" s="4">
        <v>0</v>
      </c>
      <c r="L3" s="4">
        <v>0</v>
      </c>
      <c r="M3" s="4">
        <f>SUM(G3:L3)</f>
        <v>102.41000000000001</v>
      </c>
    </row>
    <row r="4" spans="1:13" x14ac:dyDescent="0.25">
      <c r="A4" s="2" t="s">
        <v>49</v>
      </c>
      <c r="B4" s="2" t="s">
        <v>51</v>
      </c>
      <c r="C4" s="2" t="s">
        <v>26</v>
      </c>
      <c r="D4" s="3">
        <v>42818</v>
      </c>
      <c r="E4" s="3" t="s">
        <v>50</v>
      </c>
      <c r="F4" s="14">
        <v>42829</v>
      </c>
      <c r="G4" s="4">
        <v>80</v>
      </c>
      <c r="H4" s="5">
        <v>0</v>
      </c>
      <c r="I4" s="5">
        <v>22.4</v>
      </c>
      <c r="J4" s="4">
        <v>0.01</v>
      </c>
      <c r="K4" s="4">
        <v>0</v>
      </c>
      <c r="L4" s="4">
        <v>0</v>
      </c>
      <c r="M4" s="4">
        <f t="shared" ref="M4:M29" si="0">SUM(G4:L4)</f>
        <v>102.41000000000001</v>
      </c>
    </row>
    <row r="5" spans="1:13" x14ac:dyDescent="0.25">
      <c r="A5" s="2" t="s">
        <v>49</v>
      </c>
      <c r="B5" s="2" t="s">
        <v>15</v>
      </c>
      <c r="C5" s="2" t="s">
        <v>24</v>
      </c>
      <c r="D5" s="3">
        <v>42818</v>
      </c>
      <c r="E5" s="3" t="s">
        <v>50</v>
      </c>
      <c r="F5" s="14">
        <v>42829</v>
      </c>
      <c r="G5" s="4">
        <v>80</v>
      </c>
      <c r="H5" s="5">
        <v>0</v>
      </c>
      <c r="I5" s="5">
        <v>22.4</v>
      </c>
      <c r="J5" s="4">
        <v>0.01</v>
      </c>
      <c r="K5" s="4">
        <v>0</v>
      </c>
      <c r="L5" s="4">
        <v>0</v>
      </c>
      <c r="M5" s="4">
        <f t="shared" si="0"/>
        <v>102.41000000000001</v>
      </c>
    </row>
    <row r="6" spans="1:13" x14ac:dyDescent="0.25">
      <c r="A6" s="2" t="s">
        <v>49</v>
      </c>
      <c r="B6" s="2" t="s">
        <v>11</v>
      </c>
      <c r="C6" s="2" t="s">
        <v>23</v>
      </c>
      <c r="D6" s="3">
        <v>42818</v>
      </c>
      <c r="E6" s="3" t="s">
        <v>50</v>
      </c>
      <c r="F6" s="14">
        <v>42829</v>
      </c>
      <c r="G6" s="4">
        <v>80</v>
      </c>
      <c r="H6" s="5">
        <v>0</v>
      </c>
      <c r="I6" s="5">
        <v>22.4</v>
      </c>
      <c r="J6" s="4">
        <v>0.01</v>
      </c>
      <c r="K6" s="4">
        <v>0</v>
      </c>
      <c r="L6" s="4">
        <v>0</v>
      </c>
      <c r="M6" s="4">
        <f t="shared" si="0"/>
        <v>102.41000000000001</v>
      </c>
    </row>
    <row r="7" spans="1:13" x14ac:dyDescent="0.25">
      <c r="A7" s="2" t="s">
        <v>49</v>
      </c>
      <c r="B7" s="2" t="s">
        <v>45</v>
      </c>
      <c r="C7" s="2" t="s">
        <v>46</v>
      </c>
      <c r="D7" s="3">
        <v>42818</v>
      </c>
      <c r="E7" s="3" t="s">
        <v>50</v>
      </c>
      <c r="F7" s="14">
        <v>42829</v>
      </c>
      <c r="G7" s="4">
        <v>80</v>
      </c>
      <c r="H7" s="5">
        <v>0</v>
      </c>
      <c r="I7" s="5">
        <v>22.4</v>
      </c>
      <c r="J7" s="4">
        <v>0.01</v>
      </c>
      <c r="K7" s="4">
        <v>0</v>
      </c>
      <c r="L7" s="4">
        <v>0</v>
      </c>
      <c r="M7" s="4">
        <f t="shared" si="0"/>
        <v>102.41000000000001</v>
      </c>
    </row>
    <row r="8" spans="1:13" x14ac:dyDescent="0.25">
      <c r="A8" s="2" t="s">
        <v>49</v>
      </c>
      <c r="B8" s="2" t="s">
        <v>13</v>
      </c>
      <c r="C8" s="2" t="s">
        <v>30</v>
      </c>
      <c r="D8" s="3">
        <v>42818</v>
      </c>
      <c r="E8" s="3" t="s">
        <v>50</v>
      </c>
      <c r="F8" s="14">
        <v>42829</v>
      </c>
      <c r="G8" s="4">
        <v>80</v>
      </c>
      <c r="H8" s="5">
        <v>0</v>
      </c>
      <c r="I8" s="5">
        <v>22.4</v>
      </c>
      <c r="J8" s="4">
        <v>0.01</v>
      </c>
      <c r="K8" s="4">
        <v>0</v>
      </c>
      <c r="L8" s="4">
        <v>0</v>
      </c>
      <c r="M8" s="4">
        <f t="shared" si="0"/>
        <v>102.41000000000001</v>
      </c>
    </row>
    <row r="9" spans="1:13" x14ac:dyDescent="0.25">
      <c r="A9" s="2" t="s">
        <v>49</v>
      </c>
      <c r="B9" s="2" t="s">
        <v>17</v>
      </c>
      <c r="C9" s="2" t="s">
        <v>31</v>
      </c>
      <c r="D9" s="3">
        <v>42818</v>
      </c>
      <c r="E9" s="3" t="s">
        <v>50</v>
      </c>
      <c r="F9" s="14">
        <v>42829</v>
      </c>
      <c r="G9" s="4">
        <v>80</v>
      </c>
      <c r="H9" s="5">
        <v>0</v>
      </c>
      <c r="I9" s="5">
        <v>22.4</v>
      </c>
      <c r="J9" s="4">
        <v>0.01</v>
      </c>
      <c r="K9" s="4">
        <v>0</v>
      </c>
      <c r="L9" s="4">
        <v>0</v>
      </c>
      <c r="M9" s="4">
        <f t="shared" si="0"/>
        <v>102.41000000000001</v>
      </c>
    </row>
    <row r="10" spans="1:13" x14ac:dyDescent="0.25">
      <c r="A10" s="2" t="s">
        <v>49</v>
      </c>
      <c r="B10" s="2" t="s">
        <v>52</v>
      </c>
      <c r="C10" s="2" t="s">
        <v>58</v>
      </c>
      <c r="D10" s="3">
        <v>42818</v>
      </c>
      <c r="E10" s="3" t="s">
        <v>50</v>
      </c>
      <c r="F10" s="14">
        <v>42829</v>
      </c>
      <c r="G10" s="4">
        <v>80</v>
      </c>
      <c r="H10" s="5">
        <v>0</v>
      </c>
      <c r="I10" s="5">
        <v>22.4</v>
      </c>
      <c r="J10" s="4">
        <v>0.01</v>
      </c>
      <c r="K10" s="4">
        <v>0</v>
      </c>
      <c r="L10" s="4">
        <v>0</v>
      </c>
      <c r="M10" s="4">
        <f t="shared" si="0"/>
        <v>102.41000000000001</v>
      </c>
    </row>
    <row r="11" spans="1:13" x14ac:dyDescent="0.25">
      <c r="A11" s="2" t="s">
        <v>49</v>
      </c>
      <c r="B11" s="2" t="s">
        <v>53</v>
      </c>
      <c r="C11" s="2" t="s">
        <v>59</v>
      </c>
      <c r="D11" s="3">
        <v>42818</v>
      </c>
      <c r="E11" s="3" t="s">
        <v>50</v>
      </c>
      <c r="F11" s="14">
        <v>42829</v>
      </c>
      <c r="G11" s="4">
        <v>80</v>
      </c>
      <c r="H11" s="5">
        <v>0</v>
      </c>
      <c r="I11" s="5">
        <v>22.4</v>
      </c>
      <c r="J11" s="4">
        <v>0.01</v>
      </c>
      <c r="K11" s="4">
        <v>0</v>
      </c>
      <c r="L11" s="4">
        <v>0</v>
      </c>
      <c r="M11" s="4">
        <f t="shared" si="0"/>
        <v>102.41000000000001</v>
      </c>
    </row>
    <row r="12" spans="1:13" x14ac:dyDescent="0.25">
      <c r="A12" s="2" t="s">
        <v>49</v>
      </c>
      <c r="B12" s="2" t="s">
        <v>51</v>
      </c>
      <c r="C12" s="2" t="s">
        <v>26</v>
      </c>
      <c r="D12" s="3">
        <v>42818</v>
      </c>
      <c r="E12" s="3" t="s">
        <v>64</v>
      </c>
      <c r="F12" s="14">
        <v>42832</v>
      </c>
      <c r="G12" s="4">
        <v>80</v>
      </c>
      <c r="H12" s="5">
        <v>0</v>
      </c>
      <c r="I12" s="5">
        <v>22.4</v>
      </c>
      <c r="J12" s="4">
        <v>0.01</v>
      </c>
      <c r="K12" s="4">
        <v>0</v>
      </c>
      <c r="L12" s="4">
        <v>0</v>
      </c>
      <c r="M12" s="4">
        <f t="shared" si="0"/>
        <v>102.41000000000001</v>
      </c>
    </row>
    <row r="13" spans="1:13" x14ac:dyDescent="0.25">
      <c r="A13" s="2" t="s">
        <v>49</v>
      </c>
      <c r="B13" s="2" t="s">
        <v>11</v>
      </c>
      <c r="C13" s="2" t="s">
        <v>23</v>
      </c>
      <c r="D13" s="3">
        <v>42818</v>
      </c>
      <c r="E13" s="3" t="s">
        <v>64</v>
      </c>
      <c r="F13" s="14">
        <v>42832</v>
      </c>
      <c r="G13" s="4">
        <v>80</v>
      </c>
      <c r="H13" s="5">
        <v>0</v>
      </c>
      <c r="I13" s="5">
        <v>22.4</v>
      </c>
      <c r="J13" s="4">
        <v>0.01</v>
      </c>
      <c r="K13" s="4">
        <v>0</v>
      </c>
      <c r="L13" s="4">
        <v>0</v>
      </c>
      <c r="M13" s="4">
        <f t="shared" si="0"/>
        <v>102.41000000000001</v>
      </c>
    </row>
    <row r="14" spans="1:13" x14ac:dyDescent="0.25">
      <c r="A14" s="2" t="s">
        <v>49</v>
      </c>
      <c r="B14" s="2" t="s">
        <v>21</v>
      </c>
      <c r="C14" s="2" t="s">
        <v>25</v>
      </c>
      <c r="D14" s="3">
        <v>42818</v>
      </c>
      <c r="E14" s="3" t="s">
        <v>64</v>
      </c>
      <c r="F14" s="14">
        <v>42832</v>
      </c>
      <c r="G14" s="4">
        <v>80</v>
      </c>
      <c r="H14" s="5">
        <v>0</v>
      </c>
      <c r="I14" s="5">
        <v>22.4</v>
      </c>
      <c r="J14" s="4">
        <v>0.01</v>
      </c>
      <c r="K14" s="4">
        <v>0</v>
      </c>
      <c r="L14" s="4">
        <v>0</v>
      </c>
      <c r="M14" s="4">
        <f t="shared" si="0"/>
        <v>102.41000000000001</v>
      </c>
    </row>
    <row r="15" spans="1:13" x14ac:dyDescent="0.25">
      <c r="A15" s="2" t="s">
        <v>49</v>
      </c>
      <c r="B15" s="2" t="s">
        <v>15</v>
      </c>
      <c r="C15" s="2" t="s">
        <v>24</v>
      </c>
      <c r="D15" s="3">
        <v>42818</v>
      </c>
      <c r="E15" s="3" t="s">
        <v>64</v>
      </c>
      <c r="F15" s="14">
        <v>42832</v>
      </c>
      <c r="G15" s="4">
        <v>80</v>
      </c>
      <c r="H15" s="5">
        <v>0</v>
      </c>
      <c r="I15" s="5">
        <v>22.4</v>
      </c>
      <c r="J15" s="4">
        <v>0.01</v>
      </c>
      <c r="K15" s="4">
        <v>0</v>
      </c>
      <c r="L15" s="4">
        <v>0</v>
      </c>
      <c r="M15" s="4">
        <f t="shared" si="0"/>
        <v>102.41000000000001</v>
      </c>
    </row>
    <row r="16" spans="1:13" x14ac:dyDescent="0.25">
      <c r="A16" s="2" t="s">
        <v>49</v>
      </c>
      <c r="B16" s="2" t="s">
        <v>17</v>
      </c>
      <c r="C16" s="2" t="s">
        <v>31</v>
      </c>
      <c r="D16" s="3">
        <v>42818</v>
      </c>
      <c r="E16" s="3" t="s">
        <v>64</v>
      </c>
      <c r="F16" s="14">
        <v>42832</v>
      </c>
      <c r="G16" s="4">
        <v>80</v>
      </c>
      <c r="H16" s="5">
        <v>0</v>
      </c>
      <c r="I16" s="5">
        <v>22.4</v>
      </c>
      <c r="J16" s="4">
        <v>0.01</v>
      </c>
      <c r="K16" s="4">
        <v>0</v>
      </c>
      <c r="L16" s="4">
        <v>0</v>
      </c>
      <c r="M16" s="4">
        <f t="shared" si="0"/>
        <v>102.41000000000001</v>
      </c>
    </row>
    <row r="17" spans="1:13" x14ac:dyDescent="0.25">
      <c r="A17" s="2" t="s">
        <v>49</v>
      </c>
      <c r="B17" s="2" t="s">
        <v>13</v>
      </c>
      <c r="C17" s="2" t="s">
        <v>30</v>
      </c>
      <c r="D17" s="3">
        <v>42818</v>
      </c>
      <c r="E17" s="3" t="s">
        <v>64</v>
      </c>
      <c r="F17" s="14">
        <v>42832</v>
      </c>
      <c r="G17" s="4">
        <v>80</v>
      </c>
      <c r="H17" s="5">
        <v>0</v>
      </c>
      <c r="I17" s="5">
        <v>22.4</v>
      </c>
      <c r="J17" s="4">
        <v>0.01</v>
      </c>
      <c r="K17" s="4">
        <v>0</v>
      </c>
      <c r="L17" s="4">
        <v>0</v>
      </c>
      <c r="M17" s="4">
        <f t="shared" si="0"/>
        <v>102.41000000000001</v>
      </c>
    </row>
    <row r="18" spans="1:13" x14ac:dyDescent="0.25">
      <c r="A18" s="2" t="s">
        <v>49</v>
      </c>
      <c r="B18" s="2" t="s">
        <v>45</v>
      </c>
      <c r="C18" s="2" t="s">
        <v>46</v>
      </c>
      <c r="D18" s="3">
        <v>42818</v>
      </c>
      <c r="E18" s="3" t="s">
        <v>64</v>
      </c>
      <c r="F18" s="14">
        <v>42832</v>
      </c>
      <c r="G18" s="4">
        <v>80</v>
      </c>
      <c r="H18" s="5">
        <v>0</v>
      </c>
      <c r="I18" s="5">
        <v>22.4</v>
      </c>
      <c r="J18" s="4">
        <v>0.01</v>
      </c>
      <c r="K18" s="4">
        <v>0</v>
      </c>
      <c r="L18" s="4">
        <v>0</v>
      </c>
      <c r="M18" s="4">
        <f t="shared" si="0"/>
        <v>102.41000000000001</v>
      </c>
    </row>
    <row r="19" spans="1:13" x14ac:dyDescent="0.25">
      <c r="A19" s="2" t="s">
        <v>49</v>
      </c>
      <c r="B19" s="2" t="s">
        <v>19</v>
      </c>
      <c r="C19" s="2" t="s">
        <v>28</v>
      </c>
      <c r="D19" s="3">
        <v>42818</v>
      </c>
      <c r="E19" s="3" t="s">
        <v>64</v>
      </c>
      <c r="F19" s="14">
        <v>42832</v>
      </c>
      <c r="G19" s="4">
        <v>80</v>
      </c>
      <c r="H19" s="5">
        <v>0</v>
      </c>
      <c r="I19" s="5">
        <v>22.4</v>
      </c>
      <c r="J19" s="4">
        <v>0.01</v>
      </c>
      <c r="K19" s="4">
        <v>0</v>
      </c>
      <c r="L19" s="4">
        <v>0</v>
      </c>
      <c r="M19" s="4">
        <f t="shared" si="0"/>
        <v>102.41000000000001</v>
      </c>
    </row>
    <row r="20" spans="1:13" x14ac:dyDescent="0.25">
      <c r="A20" s="2" t="s">
        <v>49</v>
      </c>
      <c r="B20" s="2" t="s">
        <v>53</v>
      </c>
      <c r="C20" s="2" t="s">
        <v>59</v>
      </c>
      <c r="D20" s="3">
        <v>42818</v>
      </c>
      <c r="E20" s="3" t="s">
        <v>64</v>
      </c>
      <c r="F20" s="14">
        <v>42832</v>
      </c>
      <c r="G20" s="4">
        <v>80</v>
      </c>
      <c r="H20" s="5">
        <v>0</v>
      </c>
      <c r="I20" s="5">
        <v>22.4</v>
      </c>
      <c r="J20" s="4">
        <v>0.01</v>
      </c>
      <c r="K20" s="4">
        <v>0</v>
      </c>
      <c r="L20" s="4">
        <v>0</v>
      </c>
      <c r="M20" s="4">
        <f t="shared" si="0"/>
        <v>102.41000000000001</v>
      </c>
    </row>
    <row r="21" spans="1:13" x14ac:dyDescent="0.25">
      <c r="A21" s="2" t="s">
        <v>49</v>
      </c>
      <c r="B21" s="2" t="s">
        <v>52</v>
      </c>
      <c r="C21" s="2" t="s">
        <v>58</v>
      </c>
      <c r="D21" s="3">
        <v>42818</v>
      </c>
      <c r="E21" s="3" t="s">
        <v>64</v>
      </c>
      <c r="F21" s="14">
        <v>42832</v>
      </c>
      <c r="G21" s="4">
        <v>80</v>
      </c>
      <c r="H21" s="5">
        <v>0</v>
      </c>
      <c r="I21" s="5">
        <v>22.4</v>
      </c>
      <c r="J21" s="4">
        <v>0.01</v>
      </c>
      <c r="K21" s="4">
        <v>0</v>
      </c>
      <c r="L21" s="4">
        <v>0</v>
      </c>
      <c r="M21" s="4">
        <f t="shared" si="0"/>
        <v>102.41000000000001</v>
      </c>
    </row>
    <row r="22" spans="1:13" x14ac:dyDescent="0.25">
      <c r="A22" s="2" t="s">
        <v>49</v>
      </c>
      <c r="B22" s="2" t="s">
        <v>54</v>
      </c>
      <c r="C22" s="2" t="s">
        <v>60</v>
      </c>
      <c r="D22" s="3">
        <v>42821</v>
      </c>
      <c r="E22" s="3" t="s">
        <v>65</v>
      </c>
      <c r="F22" s="14">
        <v>42822</v>
      </c>
      <c r="G22" s="4">
        <v>42</v>
      </c>
      <c r="H22" s="5">
        <v>0</v>
      </c>
      <c r="I22" s="5">
        <v>11.9</v>
      </c>
      <c r="J22" s="4">
        <v>0.01</v>
      </c>
      <c r="K22" s="4">
        <v>0</v>
      </c>
      <c r="L22" s="4">
        <v>0</v>
      </c>
      <c r="M22" s="4">
        <f t="shared" si="0"/>
        <v>53.91</v>
      </c>
    </row>
    <row r="23" spans="1:13" x14ac:dyDescent="0.25">
      <c r="A23" s="2" t="s">
        <v>49</v>
      </c>
      <c r="B23" s="2" t="s">
        <v>55</v>
      </c>
      <c r="C23" s="2" t="s">
        <v>61</v>
      </c>
      <c r="D23" s="3">
        <v>42821</v>
      </c>
      <c r="E23" s="3" t="s">
        <v>65</v>
      </c>
      <c r="F23" s="14">
        <v>42822</v>
      </c>
      <c r="G23" s="4">
        <v>42</v>
      </c>
      <c r="H23" s="5">
        <v>0</v>
      </c>
      <c r="I23" s="5">
        <v>11.9</v>
      </c>
      <c r="J23" s="4">
        <v>0.01</v>
      </c>
      <c r="K23" s="4">
        <v>0</v>
      </c>
      <c r="L23" s="4">
        <v>0</v>
      </c>
      <c r="M23" s="4">
        <f t="shared" si="0"/>
        <v>53.91</v>
      </c>
    </row>
    <row r="24" spans="1:13" x14ac:dyDescent="0.25">
      <c r="A24" s="2" t="s">
        <v>49</v>
      </c>
      <c r="B24" s="2" t="s">
        <v>55</v>
      </c>
      <c r="C24" s="2" t="s">
        <v>61</v>
      </c>
      <c r="D24" s="3">
        <v>42821</v>
      </c>
      <c r="E24" s="3" t="s">
        <v>66</v>
      </c>
      <c r="F24" s="14">
        <v>42823</v>
      </c>
      <c r="G24" s="4">
        <v>15</v>
      </c>
      <c r="H24" s="5">
        <v>0</v>
      </c>
      <c r="I24" s="5">
        <v>11.9</v>
      </c>
      <c r="J24" s="4">
        <v>0.01</v>
      </c>
      <c r="K24" s="4">
        <v>0</v>
      </c>
      <c r="L24" s="4">
        <v>0</v>
      </c>
      <c r="M24" s="4">
        <f t="shared" si="0"/>
        <v>26.91</v>
      </c>
    </row>
    <row r="25" spans="1:13" x14ac:dyDescent="0.25">
      <c r="A25" s="2" t="s">
        <v>49</v>
      </c>
      <c r="B25" s="2" t="s">
        <v>54</v>
      </c>
      <c r="C25" s="2" t="s">
        <v>60</v>
      </c>
      <c r="D25" s="3">
        <v>42821</v>
      </c>
      <c r="E25" s="3" t="s">
        <v>66</v>
      </c>
      <c r="F25" s="14">
        <v>42823</v>
      </c>
      <c r="G25" s="4">
        <v>15</v>
      </c>
      <c r="H25" s="5">
        <v>0</v>
      </c>
      <c r="I25" s="5">
        <v>11.9</v>
      </c>
      <c r="J25" s="4">
        <v>0.01</v>
      </c>
      <c r="K25" s="4">
        <v>0</v>
      </c>
      <c r="L25" s="4">
        <v>0</v>
      </c>
      <c r="M25" s="4">
        <f t="shared" si="0"/>
        <v>26.91</v>
      </c>
    </row>
    <row r="26" spans="1:13" x14ac:dyDescent="0.25">
      <c r="A26" s="2" t="s">
        <v>49</v>
      </c>
      <c r="B26" s="2" t="s">
        <v>54</v>
      </c>
      <c r="C26" s="2" t="s">
        <v>60</v>
      </c>
      <c r="D26" s="3">
        <v>42821</v>
      </c>
      <c r="E26" s="3" t="s">
        <v>67</v>
      </c>
      <c r="F26" s="14">
        <v>42824</v>
      </c>
      <c r="G26" s="4">
        <v>23.5</v>
      </c>
      <c r="H26" s="5">
        <v>0</v>
      </c>
      <c r="I26" s="5">
        <v>11.9</v>
      </c>
      <c r="J26" s="4">
        <v>0.01</v>
      </c>
      <c r="K26" s="4">
        <v>0</v>
      </c>
      <c r="L26" s="4">
        <v>0</v>
      </c>
      <c r="M26" s="4">
        <f t="shared" si="0"/>
        <v>35.409999999999997</v>
      </c>
    </row>
    <row r="27" spans="1:13" x14ac:dyDescent="0.25">
      <c r="A27" s="2" t="s">
        <v>49</v>
      </c>
      <c r="B27" s="2" t="s">
        <v>55</v>
      </c>
      <c r="C27" s="2" t="s">
        <v>61</v>
      </c>
      <c r="D27" s="3">
        <v>42821</v>
      </c>
      <c r="E27" s="3" t="s">
        <v>67</v>
      </c>
      <c r="F27" s="14">
        <v>42824</v>
      </c>
      <c r="G27" s="4">
        <v>23.5</v>
      </c>
      <c r="H27" s="5">
        <v>0</v>
      </c>
      <c r="I27" s="5">
        <v>11.9</v>
      </c>
      <c r="J27" s="4">
        <v>0.01</v>
      </c>
      <c r="K27" s="4">
        <v>0</v>
      </c>
      <c r="L27" s="4">
        <v>0</v>
      </c>
      <c r="M27" s="4">
        <f t="shared" si="0"/>
        <v>35.409999999999997</v>
      </c>
    </row>
    <row r="28" spans="1:13" x14ac:dyDescent="0.25">
      <c r="A28" s="2" t="s">
        <v>49</v>
      </c>
      <c r="B28" s="2" t="s">
        <v>56</v>
      </c>
      <c r="C28" s="2" t="s">
        <v>62</v>
      </c>
      <c r="D28" s="3">
        <v>42824</v>
      </c>
      <c r="E28" s="3" t="s">
        <v>67</v>
      </c>
      <c r="F28" s="14">
        <v>42825</v>
      </c>
      <c r="G28" s="4">
        <v>23.5</v>
      </c>
      <c r="H28" s="5">
        <v>0</v>
      </c>
      <c r="I28" s="5">
        <v>11.9</v>
      </c>
      <c r="J28" s="4">
        <v>0.01</v>
      </c>
      <c r="K28" s="4">
        <v>0</v>
      </c>
      <c r="L28" s="4">
        <v>0</v>
      </c>
      <c r="M28" s="4">
        <f t="shared" si="0"/>
        <v>35.409999999999997</v>
      </c>
    </row>
    <row r="29" spans="1:13" x14ac:dyDescent="0.25">
      <c r="A29" s="2" t="s">
        <v>49</v>
      </c>
      <c r="B29" s="2" t="s">
        <v>57</v>
      </c>
      <c r="C29" s="2" t="s">
        <v>63</v>
      </c>
      <c r="D29" s="3">
        <v>42825</v>
      </c>
      <c r="E29" s="3" t="s">
        <v>68</v>
      </c>
      <c r="F29" s="14">
        <v>42827</v>
      </c>
      <c r="G29" s="4">
        <v>23.5</v>
      </c>
      <c r="H29" s="5">
        <v>0</v>
      </c>
      <c r="I29" s="5">
        <v>11.9</v>
      </c>
      <c r="J29" s="4">
        <v>0.01</v>
      </c>
      <c r="K29" s="4">
        <v>0</v>
      </c>
      <c r="L29" s="4">
        <v>0</v>
      </c>
      <c r="M29" s="4">
        <f t="shared" si="0"/>
        <v>35.409999999999997</v>
      </c>
    </row>
    <row r="30" spans="1:13" x14ac:dyDescent="0.25">
      <c r="A30" s="6"/>
      <c r="B30" s="6"/>
      <c r="C30" s="6"/>
      <c r="D30" s="6"/>
      <c r="E30" s="6"/>
      <c r="F30" s="15"/>
      <c r="G30" s="7"/>
      <c r="H30" s="7"/>
      <c r="I30" s="7"/>
      <c r="J30" s="7"/>
      <c r="K30" s="7"/>
      <c r="L30" s="7"/>
      <c r="M30" s="8">
        <f>SUM(M3:M29)</f>
        <v>2249.0699999999997</v>
      </c>
    </row>
    <row r="31" spans="1:13" x14ac:dyDescent="0.25">
      <c r="L31" s="28" t="s">
        <v>73</v>
      </c>
      <c r="M31" s="29">
        <f>'CONTROLE SALDO'!C8-RODOVIÁRIO!M30</f>
        <v>4000.9300000000003</v>
      </c>
    </row>
    <row r="32" spans="1:13" ht="15.75" thickBot="1" x14ac:dyDescent="0.3"/>
    <row r="33" spans="1:13" ht="19.5" thickBot="1" x14ac:dyDescent="0.35">
      <c r="A33" s="32" t="s">
        <v>81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4"/>
    </row>
    <row r="34" spans="1:13" s="18" customFormat="1" ht="42.75" x14ac:dyDescent="0.25">
      <c r="A34" s="9" t="s">
        <v>82</v>
      </c>
      <c r="B34" s="9" t="s">
        <v>1</v>
      </c>
      <c r="C34" s="9" t="s">
        <v>22</v>
      </c>
      <c r="D34" s="9" t="s">
        <v>9</v>
      </c>
      <c r="E34" s="9" t="s">
        <v>12</v>
      </c>
      <c r="F34" s="9" t="s">
        <v>10</v>
      </c>
      <c r="G34" s="10" t="s">
        <v>2</v>
      </c>
      <c r="H34" s="10" t="s">
        <v>3</v>
      </c>
      <c r="I34" s="10" t="s">
        <v>4</v>
      </c>
      <c r="J34" s="10" t="s">
        <v>5</v>
      </c>
      <c r="K34" s="10" t="s">
        <v>6</v>
      </c>
      <c r="L34" s="10" t="s">
        <v>7</v>
      </c>
      <c r="M34" s="10" t="s">
        <v>8</v>
      </c>
    </row>
    <row r="35" spans="1:13" x14ac:dyDescent="0.25">
      <c r="A35" s="2" t="s">
        <v>49</v>
      </c>
      <c r="B35" s="2" t="s">
        <v>57</v>
      </c>
      <c r="C35" s="2"/>
      <c r="D35" s="3">
        <v>42830</v>
      </c>
      <c r="E35" s="3" t="s">
        <v>85</v>
      </c>
      <c r="F35" s="14">
        <v>42832</v>
      </c>
      <c r="G35" s="4">
        <v>25</v>
      </c>
      <c r="H35" s="5">
        <v>0</v>
      </c>
      <c r="I35" s="5">
        <v>11.9</v>
      </c>
      <c r="J35" s="4">
        <v>0.01</v>
      </c>
      <c r="K35" s="4">
        <v>0</v>
      </c>
      <c r="L35" s="4">
        <v>0</v>
      </c>
      <c r="M35" s="4">
        <f>SUM(G35:L35)</f>
        <v>36.909999999999997</v>
      </c>
    </row>
    <row r="36" spans="1:13" x14ac:dyDescent="0.25">
      <c r="A36" s="2" t="s">
        <v>49</v>
      </c>
      <c r="B36" s="2" t="s">
        <v>83</v>
      </c>
      <c r="C36" s="2"/>
      <c r="D36" s="3">
        <v>42836</v>
      </c>
      <c r="E36" s="2" t="s">
        <v>85</v>
      </c>
      <c r="F36" s="14" t="s">
        <v>86</v>
      </c>
      <c r="G36" s="4">
        <v>25</v>
      </c>
      <c r="H36" s="4">
        <v>0</v>
      </c>
      <c r="I36" s="4">
        <v>11.9</v>
      </c>
      <c r="J36" s="4">
        <v>0.01</v>
      </c>
      <c r="K36" s="4">
        <v>0</v>
      </c>
      <c r="L36" s="4">
        <v>0</v>
      </c>
      <c r="M36" s="4">
        <f t="shared" ref="M36:M40" si="1">SUM(G36:L36)</f>
        <v>36.909999999999997</v>
      </c>
    </row>
    <row r="37" spans="1:13" x14ac:dyDescent="0.25">
      <c r="A37" s="2" t="s">
        <v>49</v>
      </c>
      <c r="B37" s="2" t="s">
        <v>84</v>
      </c>
      <c r="C37" s="2"/>
      <c r="D37" s="3">
        <v>42837</v>
      </c>
      <c r="E37" s="2" t="s">
        <v>68</v>
      </c>
      <c r="F37" s="14">
        <v>42841</v>
      </c>
      <c r="G37" s="4">
        <v>25</v>
      </c>
      <c r="H37" s="4">
        <v>0</v>
      </c>
      <c r="I37" s="4">
        <v>11.9</v>
      </c>
      <c r="J37" s="4">
        <v>0.01</v>
      </c>
      <c r="K37" s="4">
        <v>0</v>
      </c>
      <c r="L37" s="4">
        <v>0</v>
      </c>
      <c r="M37" s="4">
        <f t="shared" si="1"/>
        <v>36.909999999999997</v>
      </c>
    </row>
    <row r="38" spans="1:13" x14ac:dyDescent="0.25">
      <c r="A38" s="2" t="s">
        <v>49</v>
      </c>
      <c r="B38" s="2" t="s">
        <v>84</v>
      </c>
      <c r="C38" s="2"/>
      <c r="D38" s="3">
        <v>42837</v>
      </c>
      <c r="E38" s="2" t="s">
        <v>85</v>
      </c>
      <c r="F38" s="14">
        <v>42845</v>
      </c>
      <c r="G38" s="4">
        <v>25</v>
      </c>
      <c r="H38" s="4">
        <v>0</v>
      </c>
      <c r="I38" s="4">
        <v>11.9</v>
      </c>
      <c r="J38" s="4">
        <v>0.01</v>
      </c>
      <c r="K38" s="4">
        <v>0</v>
      </c>
      <c r="L38" s="4">
        <v>0</v>
      </c>
      <c r="M38" s="4">
        <f t="shared" si="1"/>
        <v>36.909999999999997</v>
      </c>
    </row>
    <row r="39" spans="1:13" x14ac:dyDescent="0.25">
      <c r="A39" s="2" t="s">
        <v>49</v>
      </c>
      <c r="B39" s="2" t="s">
        <v>56</v>
      </c>
      <c r="C39" s="2"/>
      <c r="D39" s="3">
        <v>42845</v>
      </c>
      <c r="E39" s="2" t="s">
        <v>87</v>
      </c>
      <c r="F39" s="14" t="s">
        <v>88</v>
      </c>
      <c r="G39" s="4">
        <v>25</v>
      </c>
      <c r="H39" s="4">
        <v>0</v>
      </c>
      <c r="I39" s="4">
        <v>11.9</v>
      </c>
      <c r="J39" s="4">
        <v>0.01</v>
      </c>
      <c r="K39" s="4">
        <v>0</v>
      </c>
      <c r="L39" s="4">
        <v>0</v>
      </c>
      <c r="M39" s="4">
        <f t="shared" si="1"/>
        <v>36.909999999999997</v>
      </c>
    </row>
    <row r="40" spans="1:13" x14ac:dyDescent="0.25">
      <c r="A40" s="2" t="s">
        <v>49</v>
      </c>
      <c r="B40" s="2" t="s">
        <v>56</v>
      </c>
      <c r="C40" s="2"/>
      <c r="D40" s="3">
        <v>42845</v>
      </c>
      <c r="E40" s="2" t="s">
        <v>87</v>
      </c>
      <c r="F40" s="14" t="s">
        <v>88</v>
      </c>
      <c r="G40" s="4">
        <v>25</v>
      </c>
      <c r="H40" s="4">
        <v>0</v>
      </c>
      <c r="I40" s="4">
        <v>11.9</v>
      </c>
      <c r="J40" s="4">
        <v>0.01</v>
      </c>
      <c r="K40" s="4">
        <v>0</v>
      </c>
      <c r="L40" s="4">
        <v>0</v>
      </c>
      <c r="M40" s="4">
        <f t="shared" si="1"/>
        <v>36.909999999999997</v>
      </c>
    </row>
    <row r="41" spans="1:13" x14ac:dyDescent="0.25">
      <c r="A41" s="6"/>
      <c r="B41" s="6"/>
      <c r="C41" s="6"/>
      <c r="D41" s="6"/>
      <c r="E41" s="6"/>
      <c r="F41" s="15"/>
      <c r="G41" s="7"/>
      <c r="H41" s="7"/>
      <c r="I41" s="7"/>
      <c r="J41" s="7"/>
      <c r="K41" s="7"/>
      <c r="L41" s="7"/>
      <c r="M41" s="8">
        <f>SUM(M35:M40)</f>
        <v>221.45999999999998</v>
      </c>
    </row>
    <row r="42" spans="1:13" x14ac:dyDescent="0.25">
      <c r="L42" s="28" t="s">
        <v>73</v>
      </c>
      <c r="M42" s="29">
        <f>M31-M41</f>
        <v>3779.4700000000003</v>
      </c>
    </row>
    <row r="43" spans="1:13" ht="15.75" thickBot="1" x14ac:dyDescent="0.3"/>
    <row r="44" spans="1:13" ht="19.5" thickBot="1" x14ac:dyDescent="0.35">
      <c r="A44" s="32" t="s">
        <v>89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4"/>
    </row>
    <row r="45" spans="1:13" s="19" customFormat="1" ht="42.75" x14ac:dyDescent="0.25">
      <c r="A45" s="9" t="s">
        <v>82</v>
      </c>
      <c r="B45" s="9" t="s">
        <v>1</v>
      </c>
      <c r="C45" s="9" t="s">
        <v>22</v>
      </c>
      <c r="D45" s="9" t="s">
        <v>9</v>
      </c>
      <c r="E45" s="9" t="s">
        <v>12</v>
      </c>
      <c r="F45" s="9" t="s">
        <v>10</v>
      </c>
      <c r="G45" s="10" t="s">
        <v>2</v>
      </c>
      <c r="H45" s="10" t="s">
        <v>3</v>
      </c>
      <c r="I45" s="10" t="s">
        <v>4</v>
      </c>
      <c r="J45" s="10" t="s">
        <v>5</v>
      </c>
      <c r="K45" s="10" t="s">
        <v>6</v>
      </c>
      <c r="L45" s="10" t="s">
        <v>7</v>
      </c>
      <c r="M45" s="10" t="s">
        <v>8</v>
      </c>
    </row>
    <row r="46" spans="1:13" x14ac:dyDescent="0.25">
      <c r="A46" s="2" t="s">
        <v>90</v>
      </c>
      <c r="B46" s="2" t="s">
        <v>54</v>
      </c>
      <c r="C46" s="2"/>
      <c r="D46" s="3">
        <v>42860</v>
      </c>
      <c r="E46" s="3" t="s">
        <v>91</v>
      </c>
      <c r="F46" s="14" t="s">
        <v>86</v>
      </c>
      <c r="G46" s="4">
        <v>330</v>
      </c>
      <c r="H46" s="5">
        <v>0</v>
      </c>
      <c r="I46" s="5">
        <v>79.400000000000006</v>
      </c>
      <c r="J46" s="4">
        <v>0.01</v>
      </c>
      <c r="K46" s="4">
        <v>0</v>
      </c>
      <c r="L46" s="4">
        <v>0</v>
      </c>
      <c r="M46" s="4">
        <f>SUM(G46:L46)</f>
        <v>409.40999999999997</v>
      </c>
    </row>
    <row r="47" spans="1:13" x14ac:dyDescent="0.25">
      <c r="A47" s="2" t="s">
        <v>90</v>
      </c>
      <c r="B47" s="2" t="s">
        <v>92</v>
      </c>
      <c r="C47" s="2"/>
      <c r="D47" s="3">
        <v>42871</v>
      </c>
      <c r="E47" s="3" t="s">
        <v>93</v>
      </c>
      <c r="F47" s="14" t="s">
        <v>94</v>
      </c>
      <c r="G47" s="4">
        <v>183</v>
      </c>
      <c r="H47" s="4">
        <v>0</v>
      </c>
      <c r="I47" s="5">
        <v>45.8</v>
      </c>
      <c r="J47" s="4">
        <v>0.01</v>
      </c>
      <c r="K47" s="4">
        <v>0</v>
      </c>
      <c r="L47" s="4">
        <v>0</v>
      </c>
      <c r="M47" s="4">
        <f>SUM(G47:L47)</f>
        <v>228.81</v>
      </c>
    </row>
    <row r="48" spans="1:13" x14ac:dyDescent="0.25">
      <c r="A48" s="2" t="s">
        <v>90</v>
      </c>
      <c r="B48" s="2" t="s">
        <v>95</v>
      </c>
      <c r="C48" s="2"/>
      <c r="D48" s="3">
        <v>42873</v>
      </c>
      <c r="E48" s="3" t="s">
        <v>93</v>
      </c>
      <c r="F48" s="14" t="s">
        <v>96</v>
      </c>
      <c r="G48" s="4">
        <v>210</v>
      </c>
      <c r="H48" s="4">
        <v>0</v>
      </c>
      <c r="I48" s="5">
        <v>45.8</v>
      </c>
      <c r="J48" s="4">
        <v>0.01</v>
      </c>
      <c r="K48" s="4">
        <v>0</v>
      </c>
      <c r="L48" s="4">
        <v>0</v>
      </c>
      <c r="M48" s="4">
        <f t="shared" ref="M48:M50" si="2">SUM(G48:L48)</f>
        <v>255.81</v>
      </c>
    </row>
    <row r="49" spans="1:13" x14ac:dyDescent="0.25">
      <c r="A49" s="2" t="s">
        <v>90</v>
      </c>
      <c r="B49" s="2" t="s">
        <v>54</v>
      </c>
      <c r="C49" s="2"/>
      <c r="D49" s="3">
        <v>42874</v>
      </c>
      <c r="E49" s="3" t="s">
        <v>97</v>
      </c>
      <c r="F49" s="14" t="s">
        <v>88</v>
      </c>
      <c r="G49" s="4">
        <v>111</v>
      </c>
      <c r="H49" s="4">
        <v>0</v>
      </c>
      <c r="I49" s="5">
        <v>29.98</v>
      </c>
      <c r="J49" s="4">
        <v>0.01</v>
      </c>
      <c r="K49" s="4">
        <v>0</v>
      </c>
      <c r="L49" s="4">
        <v>0</v>
      </c>
      <c r="M49" s="4">
        <f t="shared" si="2"/>
        <v>140.98999999999998</v>
      </c>
    </row>
    <row r="50" spans="1:13" x14ac:dyDescent="0.25">
      <c r="A50" s="2" t="s">
        <v>90</v>
      </c>
      <c r="B50" s="2" t="s">
        <v>17</v>
      </c>
      <c r="C50" s="2"/>
      <c r="D50" s="3">
        <v>42874</v>
      </c>
      <c r="E50" s="3" t="s">
        <v>97</v>
      </c>
      <c r="F50" s="14" t="s">
        <v>88</v>
      </c>
      <c r="G50" s="4">
        <v>111</v>
      </c>
      <c r="H50" s="4">
        <v>0</v>
      </c>
      <c r="I50" s="5">
        <v>29.98</v>
      </c>
      <c r="J50" s="4">
        <v>0.01</v>
      </c>
      <c r="K50" s="4">
        <v>0</v>
      </c>
      <c r="L50" s="4">
        <v>0</v>
      </c>
      <c r="M50" s="4">
        <f t="shared" si="2"/>
        <v>140.98999999999998</v>
      </c>
    </row>
    <row r="51" spans="1:13" x14ac:dyDescent="0.25">
      <c r="A51" s="6"/>
      <c r="B51" s="6"/>
      <c r="C51" s="6"/>
      <c r="D51" s="6"/>
      <c r="E51" s="6"/>
      <c r="F51" s="15"/>
      <c r="G51" s="7"/>
      <c r="H51" s="7"/>
      <c r="I51" s="7"/>
      <c r="J51" s="7"/>
      <c r="K51" s="7"/>
      <c r="L51" s="7"/>
      <c r="M51" s="8">
        <f>SUM(M46:M50)</f>
        <v>1176.01</v>
      </c>
    </row>
    <row r="52" spans="1:13" x14ac:dyDescent="0.25">
      <c r="L52" s="28" t="s">
        <v>73</v>
      </c>
      <c r="M52" s="29">
        <f>M42-M51</f>
        <v>2603.46</v>
      </c>
    </row>
    <row r="53" spans="1:13" ht="15.75" thickBot="1" x14ac:dyDescent="0.3"/>
    <row r="54" spans="1:13" ht="19.5" thickBot="1" x14ac:dyDescent="0.35">
      <c r="A54" s="32" t="s">
        <v>36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4"/>
    </row>
    <row r="55" spans="1:13" s="19" customFormat="1" ht="42.75" x14ac:dyDescent="0.25">
      <c r="A55" s="9" t="s">
        <v>82</v>
      </c>
      <c r="B55" s="9" t="s">
        <v>1</v>
      </c>
      <c r="C55" s="9" t="s">
        <v>22</v>
      </c>
      <c r="D55" s="9" t="s">
        <v>9</v>
      </c>
      <c r="E55" s="9" t="s">
        <v>12</v>
      </c>
      <c r="F55" s="9" t="s">
        <v>10</v>
      </c>
      <c r="G55" s="10" t="s">
        <v>2</v>
      </c>
      <c r="H55" s="10" t="s">
        <v>3</v>
      </c>
      <c r="I55" s="10" t="s">
        <v>4</v>
      </c>
      <c r="J55" s="10" t="s">
        <v>5</v>
      </c>
      <c r="K55" s="10" t="s">
        <v>6</v>
      </c>
      <c r="L55" s="10" t="s">
        <v>7</v>
      </c>
      <c r="M55" s="10" t="s">
        <v>8</v>
      </c>
    </row>
    <row r="56" spans="1:13" x14ac:dyDescent="0.25">
      <c r="A56" s="2" t="s">
        <v>90</v>
      </c>
      <c r="B56" s="2" t="s">
        <v>120</v>
      </c>
      <c r="C56" s="2"/>
      <c r="D56" s="3">
        <v>42891</v>
      </c>
      <c r="E56" s="3" t="s">
        <v>123</v>
      </c>
      <c r="F56" s="14" t="s">
        <v>126</v>
      </c>
      <c r="G56" s="4">
        <v>330</v>
      </c>
      <c r="H56" s="5">
        <v>0</v>
      </c>
      <c r="I56" s="5">
        <v>46.2</v>
      </c>
      <c r="J56" s="4">
        <v>0.01</v>
      </c>
      <c r="K56" s="4">
        <v>0</v>
      </c>
      <c r="L56" s="4">
        <v>0</v>
      </c>
      <c r="M56" s="4">
        <f>SUM(G56:L56)</f>
        <v>376.21</v>
      </c>
    </row>
    <row r="57" spans="1:13" x14ac:dyDescent="0.25">
      <c r="A57" s="2" t="s">
        <v>90</v>
      </c>
      <c r="B57" s="2" t="s">
        <v>121</v>
      </c>
      <c r="C57" s="2"/>
      <c r="D57" s="3">
        <v>42905</v>
      </c>
      <c r="E57" s="3" t="s">
        <v>123</v>
      </c>
      <c r="F57" s="14" t="s">
        <v>127</v>
      </c>
      <c r="G57" s="4">
        <v>330</v>
      </c>
      <c r="H57" s="5">
        <v>0</v>
      </c>
      <c r="I57" s="5">
        <v>46.2</v>
      </c>
      <c r="J57" s="4">
        <v>0.01</v>
      </c>
      <c r="K57" s="4">
        <v>0</v>
      </c>
      <c r="L57" s="4">
        <v>0</v>
      </c>
      <c r="M57" s="4">
        <f t="shared" ref="M57:M59" si="3">SUM(G57:L57)</f>
        <v>376.21</v>
      </c>
    </row>
    <row r="58" spans="1:13" x14ac:dyDescent="0.25">
      <c r="A58" s="2" t="s">
        <v>90</v>
      </c>
      <c r="B58" s="2" t="s">
        <v>113</v>
      </c>
      <c r="C58" s="2"/>
      <c r="D58" s="3">
        <v>42915</v>
      </c>
      <c r="E58" s="3" t="s">
        <v>124</v>
      </c>
      <c r="F58" s="14" t="s">
        <v>128</v>
      </c>
      <c r="G58" s="4">
        <v>165</v>
      </c>
      <c r="H58" s="5">
        <v>0</v>
      </c>
      <c r="I58" s="5">
        <v>23.28</v>
      </c>
      <c r="J58" s="4">
        <v>0.01</v>
      </c>
      <c r="K58" s="4">
        <v>0</v>
      </c>
      <c r="L58" s="4">
        <v>0</v>
      </c>
      <c r="M58" s="4">
        <f t="shared" si="3"/>
        <v>188.29</v>
      </c>
    </row>
    <row r="59" spans="1:13" x14ac:dyDescent="0.25">
      <c r="A59" s="2" t="s">
        <v>90</v>
      </c>
      <c r="B59" s="2" t="s">
        <v>122</v>
      </c>
      <c r="C59" s="2"/>
      <c r="D59" s="3">
        <v>42916</v>
      </c>
      <c r="E59" s="2" t="s">
        <v>125</v>
      </c>
      <c r="F59" s="14">
        <v>42918</v>
      </c>
      <c r="G59" s="4">
        <v>40</v>
      </c>
      <c r="H59" s="4">
        <v>0</v>
      </c>
      <c r="I59" s="4">
        <v>5.6</v>
      </c>
      <c r="J59" s="4">
        <v>0.01</v>
      </c>
      <c r="K59" s="4">
        <v>0</v>
      </c>
      <c r="L59" s="4">
        <v>0</v>
      </c>
      <c r="M59" s="4">
        <f t="shared" si="3"/>
        <v>45.61</v>
      </c>
    </row>
    <row r="60" spans="1:13" x14ac:dyDescent="0.25">
      <c r="A60" s="11"/>
      <c r="B60" s="11"/>
      <c r="C60" s="11"/>
      <c r="D60" s="12"/>
      <c r="E60" s="11"/>
      <c r="F60" s="17"/>
      <c r="G60" s="13"/>
      <c r="H60" s="13"/>
      <c r="I60" s="13"/>
      <c r="J60" s="13"/>
      <c r="K60" s="13"/>
      <c r="L60" s="13"/>
      <c r="M60" s="8">
        <f>SUM(M56:M59)</f>
        <v>986.31999999999994</v>
      </c>
    </row>
    <row r="61" spans="1:13" x14ac:dyDescent="0.25">
      <c r="A61" s="11"/>
      <c r="B61" s="11"/>
      <c r="C61" s="11"/>
      <c r="D61" s="12"/>
      <c r="E61" s="11"/>
      <c r="F61" s="17"/>
      <c r="G61" s="13"/>
      <c r="H61" s="13"/>
      <c r="I61" s="13"/>
      <c r="J61" s="13"/>
      <c r="K61" s="13"/>
      <c r="L61" s="28" t="s">
        <v>73</v>
      </c>
      <c r="M61" s="30">
        <f>M52-M60</f>
        <v>1617.14</v>
      </c>
    </row>
    <row r="62" spans="1:13" x14ac:dyDescent="0.25">
      <c r="A62" s="11"/>
      <c r="B62" s="11"/>
      <c r="C62" s="11"/>
      <c r="D62" s="12"/>
      <c r="E62" s="11"/>
      <c r="F62" s="17"/>
      <c r="G62" s="13"/>
      <c r="H62" s="13"/>
      <c r="I62" s="13"/>
      <c r="J62" s="13"/>
      <c r="K62" s="13"/>
      <c r="L62" s="28"/>
      <c r="M62" s="30"/>
    </row>
    <row r="63" spans="1:13" ht="15.75" thickBot="1" x14ac:dyDescent="0.3">
      <c r="A63" s="11"/>
      <c r="B63" s="11"/>
      <c r="C63" s="11"/>
      <c r="D63" s="12"/>
      <c r="E63" s="11"/>
      <c r="F63" s="17"/>
      <c r="G63" s="13"/>
      <c r="H63" s="13"/>
      <c r="I63" s="13"/>
      <c r="J63" s="13"/>
      <c r="K63" s="13"/>
      <c r="L63" s="28"/>
      <c r="M63" s="30"/>
    </row>
    <row r="64" spans="1:13" ht="19.5" thickBot="1" x14ac:dyDescent="0.35">
      <c r="A64" s="32" t="s">
        <v>36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4"/>
    </row>
    <row r="65" spans="1:13" s="19" customFormat="1" ht="42.75" x14ac:dyDescent="0.25">
      <c r="A65" s="9" t="s">
        <v>82</v>
      </c>
      <c r="B65" s="9" t="s">
        <v>1</v>
      </c>
      <c r="C65" s="9" t="s">
        <v>22</v>
      </c>
      <c r="D65" s="9" t="s">
        <v>9</v>
      </c>
      <c r="E65" s="9" t="s">
        <v>12</v>
      </c>
      <c r="F65" s="9" t="s">
        <v>10</v>
      </c>
      <c r="G65" s="10" t="s">
        <v>2</v>
      </c>
      <c r="H65" s="10" t="s">
        <v>3</v>
      </c>
      <c r="I65" s="10" t="s">
        <v>4</v>
      </c>
      <c r="J65" s="10" t="s">
        <v>5</v>
      </c>
      <c r="K65" s="10" t="s">
        <v>6</v>
      </c>
      <c r="L65" s="10" t="s">
        <v>7</v>
      </c>
      <c r="M65" s="10" t="s">
        <v>8</v>
      </c>
    </row>
    <row r="66" spans="1:13" x14ac:dyDescent="0.25">
      <c r="A66" s="2" t="s">
        <v>90</v>
      </c>
      <c r="B66" s="2" t="s">
        <v>189</v>
      </c>
      <c r="C66" s="2"/>
      <c r="D66" s="3">
        <v>42923</v>
      </c>
      <c r="E66" s="3" t="s">
        <v>197</v>
      </c>
      <c r="F66" s="14" t="s">
        <v>200</v>
      </c>
      <c r="G66" s="4">
        <v>40</v>
      </c>
      <c r="H66" s="5">
        <v>0</v>
      </c>
      <c r="I66" s="5">
        <v>5.6</v>
      </c>
      <c r="J66" s="4">
        <v>0.01</v>
      </c>
      <c r="K66" s="4">
        <v>0</v>
      </c>
      <c r="L66" s="4">
        <v>0</v>
      </c>
      <c r="M66" s="4">
        <f>SUM(G66:L66)</f>
        <v>45.61</v>
      </c>
    </row>
    <row r="67" spans="1:13" x14ac:dyDescent="0.25">
      <c r="A67" s="2" t="s">
        <v>90</v>
      </c>
      <c r="B67" s="2" t="s">
        <v>95</v>
      </c>
      <c r="C67" s="2"/>
      <c r="D67" s="3">
        <v>42929</v>
      </c>
      <c r="E67" s="3" t="s">
        <v>198</v>
      </c>
      <c r="F67" s="14" t="s">
        <v>201</v>
      </c>
      <c r="G67" s="4">
        <v>106</v>
      </c>
      <c r="H67" s="5">
        <v>0</v>
      </c>
      <c r="I67" s="5">
        <v>14.84</v>
      </c>
      <c r="J67" s="4">
        <v>0.01</v>
      </c>
      <c r="K67" s="4">
        <v>0</v>
      </c>
      <c r="L67" s="4">
        <v>0</v>
      </c>
      <c r="M67" s="4">
        <f t="shared" ref="M67:M70" si="4">SUM(G67:L67)</f>
        <v>120.85000000000001</v>
      </c>
    </row>
    <row r="68" spans="1:13" x14ac:dyDescent="0.25">
      <c r="A68" s="2" t="s">
        <v>90</v>
      </c>
      <c r="B68" s="2" t="s">
        <v>196</v>
      </c>
      <c r="C68" s="2"/>
      <c r="D68" s="3">
        <v>42929</v>
      </c>
      <c r="E68" s="3" t="s">
        <v>198</v>
      </c>
      <c r="F68" s="14" t="s">
        <v>202</v>
      </c>
      <c r="G68" s="4">
        <v>106</v>
      </c>
      <c r="H68" s="5">
        <v>0</v>
      </c>
      <c r="I68" s="5">
        <v>14.84</v>
      </c>
      <c r="J68" s="4">
        <v>0.01</v>
      </c>
      <c r="K68" s="4">
        <v>0</v>
      </c>
      <c r="L68" s="4">
        <v>0</v>
      </c>
      <c r="M68" s="4">
        <f t="shared" si="4"/>
        <v>120.85000000000001</v>
      </c>
    </row>
    <row r="69" spans="1:13" x14ac:dyDescent="0.25">
      <c r="A69" s="2" t="s">
        <v>90</v>
      </c>
      <c r="B69" s="2" t="s">
        <v>84</v>
      </c>
      <c r="C69" s="2"/>
      <c r="D69" s="3">
        <v>42934</v>
      </c>
      <c r="E69" s="3" t="s">
        <v>198</v>
      </c>
      <c r="F69" s="14" t="s">
        <v>203</v>
      </c>
      <c r="G69" s="4">
        <v>89</v>
      </c>
      <c r="H69" s="5">
        <v>0</v>
      </c>
      <c r="I69" s="5">
        <v>12.46</v>
      </c>
      <c r="J69" s="4">
        <v>0.01</v>
      </c>
      <c r="K69" s="4">
        <v>0</v>
      </c>
      <c r="L69" s="4">
        <v>0</v>
      </c>
      <c r="M69" s="4">
        <f>SUM(G69:L69)</f>
        <v>101.47000000000001</v>
      </c>
    </row>
    <row r="70" spans="1:13" x14ac:dyDescent="0.25">
      <c r="A70" s="2" t="s">
        <v>90</v>
      </c>
      <c r="B70" s="2" t="s">
        <v>113</v>
      </c>
      <c r="C70" s="2"/>
      <c r="D70" s="3">
        <v>42937</v>
      </c>
      <c r="E70" s="2" t="s">
        <v>199</v>
      </c>
      <c r="F70" s="14" t="s">
        <v>202</v>
      </c>
      <c r="G70" s="4">
        <v>180.1</v>
      </c>
      <c r="H70" s="4">
        <v>0</v>
      </c>
      <c r="I70" s="4">
        <v>25.22</v>
      </c>
      <c r="J70" s="4">
        <v>0.01</v>
      </c>
      <c r="K70" s="4">
        <v>0</v>
      </c>
      <c r="L70" s="4">
        <v>0</v>
      </c>
      <c r="M70" s="4">
        <f t="shared" si="4"/>
        <v>205.32999999999998</v>
      </c>
    </row>
    <row r="71" spans="1:13" x14ac:dyDescent="0.25">
      <c r="A71" s="11"/>
      <c r="B71" s="11"/>
      <c r="C71" s="11"/>
      <c r="D71" s="12"/>
      <c r="E71" s="11"/>
      <c r="F71" s="17"/>
      <c r="G71" s="13"/>
      <c r="H71" s="13"/>
      <c r="I71" s="13"/>
      <c r="J71" s="13"/>
      <c r="K71" s="13"/>
      <c r="L71" s="13"/>
      <c r="M71" s="8">
        <f>SUM(M66:M70)</f>
        <v>594.11</v>
      </c>
    </row>
    <row r="72" spans="1:13" x14ac:dyDescent="0.25">
      <c r="A72" s="11"/>
      <c r="B72" s="11"/>
      <c r="C72" s="11"/>
      <c r="D72" s="12"/>
      <c r="E72" s="11"/>
      <c r="F72" s="17"/>
      <c r="G72" s="13"/>
      <c r="H72" s="13"/>
      <c r="I72" s="13"/>
      <c r="J72" s="13"/>
      <c r="K72" s="13"/>
      <c r="L72" s="28" t="s">
        <v>73</v>
      </c>
      <c r="M72" s="30">
        <f>M61-M71</f>
        <v>1023.0300000000001</v>
      </c>
    </row>
    <row r="73" spans="1:13" ht="15.75" thickBot="1" x14ac:dyDescent="0.3"/>
    <row r="74" spans="1:13" ht="19.5" thickBot="1" x14ac:dyDescent="0.35">
      <c r="A74" s="32" t="s">
        <v>143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4"/>
    </row>
    <row r="75" spans="1:13" s="20" customFormat="1" ht="33" customHeight="1" x14ac:dyDescent="0.25">
      <c r="A75" s="9" t="s">
        <v>82</v>
      </c>
      <c r="B75" s="9" t="s">
        <v>1</v>
      </c>
      <c r="C75" s="9" t="s">
        <v>22</v>
      </c>
      <c r="D75" s="9" t="s">
        <v>9</v>
      </c>
      <c r="E75" s="9" t="s">
        <v>12</v>
      </c>
      <c r="F75" s="9" t="s">
        <v>10</v>
      </c>
      <c r="G75" s="10" t="s">
        <v>2</v>
      </c>
      <c r="H75" s="10" t="s">
        <v>3</v>
      </c>
      <c r="I75" s="10" t="s">
        <v>4</v>
      </c>
      <c r="J75" s="10" t="s">
        <v>5</v>
      </c>
      <c r="K75" s="10" t="s">
        <v>6</v>
      </c>
      <c r="L75" s="10" t="s">
        <v>7</v>
      </c>
      <c r="M75" s="10" t="s">
        <v>8</v>
      </c>
    </row>
    <row r="76" spans="1:13" x14ac:dyDescent="0.25">
      <c r="A76" s="2" t="s">
        <v>144</v>
      </c>
      <c r="B76" s="2" t="s">
        <v>11</v>
      </c>
      <c r="C76" s="2" t="s">
        <v>23</v>
      </c>
      <c r="D76" s="3">
        <v>42983</v>
      </c>
      <c r="E76" s="3" t="s">
        <v>145</v>
      </c>
      <c r="F76" s="14">
        <v>42988</v>
      </c>
      <c r="G76" s="4">
        <v>74.7</v>
      </c>
      <c r="H76" s="5">
        <v>10.46</v>
      </c>
      <c r="I76" s="5">
        <v>0</v>
      </c>
      <c r="J76" s="4">
        <v>0.01</v>
      </c>
      <c r="K76" s="4">
        <v>0</v>
      </c>
      <c r="L76" s="4">
        <v>0</v>
      </c>
      <c r="M76" s="4">
        <f>SUM(G76:L76)</f>
        <v>85.17</v>
      </c>
    </row>
    <row r="77" spans="1:13" x14ac:dyDescent="0.25">
      <c r="A77" s="2" t="s">
        <v>144</v>
      </c>
      <c r="B77" s="2" t="s">
        <v>11</v>
      </c>
      <c r="C77" s="2" t="s">
        <v>23</v>
      </c>
      <c r="D77" s="3">
        <v>42983</v>
      </c>
      <c r="E77" s="2" t="s">
        <v>146</v>
      </c>
      <c r="F77" s="14">
        <v>42993</v>
      </c>
      <c r="G77" s="4">
        <v>74.7</v>
      </c>
      <c r="H77" s="4">
        <v>10.46</v>
      </c>
      <c r="I77" s="4">
        <v>0</v>
      </c>
      <c r="J77" s="4">
        <v>0.01</v>
      </c>
      <c r="K77" s="4">
        <v>0</v>
      </c>
      <c r="L77" s="4">
        <v>0</v>
      </c>
      <c r="M77" s="4">
        <f>SUM(G77:L77)</f>
        <v>85.17</v>
      </c>
    </row>
    <row r="78" spans="1:13" x14ac:dyDescent="0.25">
      <c r="A78" s="6"/>
      <c r="B78" s="6"/>
      <c r="C78" s="6"/>
      <c r="D78" s="6"/>
      <c r="E78" s="6"/>
      <c r="F78" s="15"/>
      <c r="G78" s="7"/>
      <c r="H78" s="7"/>
      <c r="I78" s="7"/>
      <c r="J78" s="7"/>
      <c r="K78" s="7"/>
      <c r="L78" s="7"/>
      <c r="M78" s="8">
        <f>SUM(M76:M77)</f>
        <v>170.34</v>
      </c>
    </row>
    <row r="79" spans="1:13" x14ac:dyDescent="0.25">
      <c r="A79" s="6"/>
      <c r="B79" s="6"/>
      <c r="C79" s="6"/>
      <c r="D79" s="6"/>
      <c r="E79" s="6"/>
      <c r="F79" s="15"/>
      <c r="G79" s="7"/>
      <c r="H79" s="7"/>
      <c r="I79" s="7"/>
      <c r="J79" s="7"/>
      <c r="K79" s="7"/>
      <c r="L79" s="28" t="s">
        <v>73</v>
      </c>
      <c r="M79" s="27">
        <f>M72-M78</f>
        <v>852.69</v>
      </c>
    </row>
  </sheetData>
  <mergeCells count="6">
    <mergeCell ref="A1:M1"/>
    <mergeCell ref="A33:M33"/>
    <mergeCell ref="A44:M44"/>
    <mergeCell ref="A54:M54"/>
    <mergeCell ref="A74:M74"/>
    <mergeCell ref="A64:M64"/>
  </mergeCells>
  <pageMargins left="0.25" right="0.25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5" sqref="C5"/>
    </sheetView>
  </sheetViews>
  <sheetFormatPr defaultRowHeight="15" x14ac:dyDescent="0.25"/>
  <cols>
    <col min="1" max="1" width="49" bestFit="1" customWidth="1"/>
    <col min="2" max="3" width="14.42578125" customWidth="1"/>
  </cols>
  <sheetData>
    <row r="1" spans="1:3" ht="30" x14ac:dyDescent="0.25">
      <c r="B1" s="24" t="s">
        <v>71</v>
      </c>
      <c r="C1" s="24" t="s">
        <v>72</v>
      </c>
    </row>
    <row r="2" spans="1:3" x14ac:dyDescent="0.25">
      <c r="A2" s="25" t="s">
        <v>35</v>
      </c>
      <c r="B2">
        <v>215</v>
      </c>
      <c r="C2" s="26">
        <v>60000</v>
      </c>
    </row>
    <row r="3" spans="1:3" x14ac:dyDescent="0.25">
      <c r="C3" s="26"/>
    </row>
    <row r="4" spans="1:3" x14ac:dyDescent="0.25">
      <c r="A4" s="25" t="s">
        <v>34</v>
      </c>
      <c r="B4">
        <v>216</v>
      </c>
      <c r="C4" s="26">
        <f>35000+8750</f>
        <v>43750</v>
      </c>
    </row>
    <row r="5" spans="1:3" x14ac:dyDescent="0.25">
      <c r="A5" s="25"/>
      <c r="C5" s="26"/>
    </row>
    <row r="6" spans="1:3" x14ac:dyDescent="0.25">
      <c r="A6" s="25" t="s">
        <v>70</v>
      </c>
      <c r="B6">
        <v>217</v>
      </c>
      <c r="C6" s="26">
        <v>6000</v>
      </c>
    </row>
    <row r="7" spans="1:3" x14ac:dyDescent="0.25">
      <c r="A7" s="25"/>
      <c r="C7" s="26"/>
    </row>
    <row r="8" spans="1:3" x14ac:dyDescent="0.25">
      <c r="A8" s="25" t="s">
        <v>69</v>
      </c>
      <c r="B8">
        <v>218</v>
      </c>
      <c r="C8" s="26">
        <f>5000+1250</f>
        <v>6250</v>
      </c>
    </row>
    <row r="9" spans="1:3" x14ac:dyDescent="0.25">
      <c r="C9" s="26"/>
    </row>
    <row r="10" spans="1:3" x14ac:dyDescent="0.25">
      <c r="C10" s="26"/>
    </row>
    <row r="11" spans="1:3" x14ac:dyDescent="0.25">
      <c r="C11" s="26"/>
    </row>
    <row r="12" spans="1:3" x14ac:dyDescent="0.25">
      <c r="C12" s="26"/>
    </row>
    <row r="13" spans="1:3" x14ac:dyDescent="0.25">
      <c r="C13" s="26"/>
    </row>
    <row r="14" spans="1:3" x14ac:dyDescent="0.25">
      <c r="C14" s="26"/>
    </row>
    <row r="15" spans="1:3" x14ac:dyDescent="0.25">
      <c r="C15" s="26"/>
    </row>
    <row r="16" spans="1:3" x14ac:dyDescent="0.25">
      <c r="C16" s="26"/>
    </row>
    <row r="17" spans="3:3" x14ac:dyDescent="0.25">
      <c r="C17" s="26"/>
    </row>
    <row r="18" spans="3:3" x14ac:dyDescent="0.25">
      <c r="C18" s="26"/>
    </row>
    <row r="19" spans="3:3" x14ac:dyDescent="0.25">
      <c r="C19" s="26"/>
    </row>
    <row r="20" spans="3:3" x14ac:dyDescent="0.25">
      <c r="C20" s="26"/>
    </row>
    <row r="21" spans="3:3" x14ac:dyDescent="0.25">
      <c r="C21" s="26"/>
    </row>
    <row r="22" spans="3:3" x14ac:dyDescent="0.25">
      <c r="C22" s="26"/>
    </row>
    <row r="23" spans="3:3" x14ac:dyDescent="0.25">
      <c r="C23" s="26"/>
    </row>
    <row r="24" spans="3:3" x14ac:dyDescent="0.25">
      <c r="C24" s="2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AEREAS - CONSELHEIROS</vt:lpstr>
      <vt:lpstr>AEREAS - SERVIDORES</vt:lpstr>
      <vt:lpstr>AEREAS - COLABORADORES</vt:lpstr>
      <vt:lpstr>RODOVIÁRIO</vt:lpstr>
      <vt:lpstr>CONTROLE SALDO</vt:lpstr>
      <vt:lpstr>'AEREAS - COLABORADORES'!Area_de_impressao</vt:lpstr>
      <vt:lpstr>'AEREAS - CONSELHEIROS'!Area_de_impressao</vt:lpstr>
      <vt:lpstr>'AEREAS - SERVIDORES'!Area_de_impressao</vt:lpstr>
      <vt:lpstr>RODOVIÁRIO!Area_de_impressao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Ediluci Cristiane Silva Santos</dc:creator>
  <cp:lastModifiedBy>Ediluci Cristiane Silva Santos</cp:lastModifiedBy>
  <cp:lastPrinted>2017-06-08T12:28:46Z</cp:lastPrinted>
  <dcterms:created xsi:type="dcterms:W3CDTF">2016-08-05T16:45:15Z</dcterms:created>
  <dcterms:modified xsi:type="dcterms:W3CDTF">2017-10-20T18:38:34Z</dcterms:modified>
</cp:coreProperties>
</file>