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320"/>
  </bookViews>
  <sheets>
    <sheet name="PPA" sheetId="1" r:id="rId1"/>
    <sheet name="RESUMO" sheetId="7" r:id="rId2"/>
  </sheets>
  <calcPr calcId="144525"/>
</workbook>
</file>

<file path=xl/calcChain.xml><?xml version="1.0" encoding="utf-8"?>
<calcChain xmlns="http://schemas.openxmlformats.org/spreadsheetml/2006/main">
  <c r="E36" i="1" l="1"/>
  <c r="D36" i="1"/>
  <c r="C36" i="1"/>
  <c r="F56" i="1" l="1"/>
  <c r="D28" i="7" l="1"/>
  <c r="C28" i="7"/>
  <c r="E28" i="7"/>
  <c r="C11" i="7"/>
  <c r="F75" i="1"/>
  <c r="C46" i="7"/>
  <c r="F72" i="7"/>
  <c r="E72" i="7"/>
  <c r="D72" i="7"/>
  <c r="C72" i="7"/>
  <c r="E63" i="7"/>
  <c r="D63" i="7"/>
  <c r="C63" i="7"/>
  <c r="F46" i="7"/>
  <c r="E46" i="7"/>
  <c r="D46" i="7"/>
  <c r="F35" i="7"/>
  <c r="E35" i="7"/>
  <c r="D35" i="7"/>
  <c r="C35" i="7"/>
  <c r="F19" i="7" l="1"/>
  <c r="F28" i="7" s="1"/>
  <c r="F11" i="7"/>
  <c r="E11" i="7"/>
  <c r="E73" i="7" s="1"/>
  <c r="D11" i="7"/>
  <c r="D73" i="7" s="1"/>
  <c r="C73" i="7"/>
  <c r="C77" i="1"/>
  <c r="D112" i="1"/>
  <c r="C112" i="1"/>
  <c r="C100" i="1"/>
  <c r="E28" i="1"/>
  <c r="D28" i="1"/>
  <c r="C28" i="1"/>
  <c r="E15" i="1"/>
  <c r="D15" i="1"/>
  <c r="C15" i="1"/>
  <c r="F11" i="1"/>
  <c r="F14" i="1"/>
  <c r="F74" i="1"/>
  <c r="E77" i="1"/>
  <c r="F104" i="1"/>
  <c r="F63" i="1"/>
  <c r="F24" i="1"/>
  <c r="F205" i="1"/>
  <c r="F204" i="1"/>
  <c r="F203" i="1"/>
  <c r="F202" i="1"/>
  <c r="F201" i="1"/>
  <c r="F200" i="1"/>
  <c r="F199" i="1"/>
  <c r="F194" i="1"/>
  <c r="F193" i="1"/>
  <c r="F192" i="1"/>
  <c r="F183" i="1"/>
  <c r="F182" i="1"/>
  <c r="F177" i="1"/>
  <c r="F172" i="1"/>
  <c r="F171" i="1"/>
  <c r="F170" i="1"/>
  <c r="F165" i="1"/>
  <c r="F164" i="1"/>
  <c r="F159" i="1"/>
  <c r="F154" i="1"/>
  <c r="F153" i="1"/>
  <c r="F152" i="1"/>
  <c r="F143" i="1"/>
  <c r="F138" i="1"/>
  <c r="F137" i="1"/>
  <c r="F132" i="1"/>
  <c r="F131" i="1"/>
  <c r="F122" i="1"/>
  <c r="F121" i="1"/>
  <c r="F120" i="1"/>
  <c r="F111" i="1"/>
  <c r="F110" i="1"/>
  <c r="F109" i="1"/>
  <c r="F108" i="1"/>
  <c r="F107" i="1"/>
  <c r="F106" i="1"/>
  <c r="F105" i="1"/>
  <c r="F99" i="1"/>
  <c r="F98" i="1"/>
  <c r="F97" i="1"/>
  <c r="F96" i="1"/>
  <c r="F95" i="1"/>
  <c r="F94" i="1"/>
  <c r="F93" i="1"/>
  <c r="F88" i="1"/>
  <c r="F87" i="1"/>
  <c r="F86" i="1"/>
  <c r="F85" i="1"/>
  <c r="F84" i="1"/>
  <c r="F83" i="1"/>
  <c r="F82" i="1"/>
  <c r="F81" i="1"/>
  <c r="F76" i="1"/>
  <c r="F73" i="1"/>
  <c r="F72" i="1"/>
  <c r="F71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49" i="1"/>
  <c r="F44" i="1"/>
  <c r="F35" i="1"/>
  <c r="F34" i="1"/>
  <c r="F33" i="1"/>
  <c r="F32" i="1"/>
  <c r="F27" i="1"/>
  <c r="F26" i="1"/>
  <c r="F25" i="1"/>
  <c r="F23" i="1"/>
  <c r="F22" i="1"/>
  <c r="F21" i="1"/>
  <c r="F20" i="1"/>
  <c r="F19" i="1"/>
  <c r="F13" i="1"/>
  <c r="F12" i="1"/>
  <c r="F10" i="1"/>
  <c r="F9" i="1"/>
  <c r="F8" i="1"/>
  <c r="F7" i="1"/>
  <c r="C37" i="1" l="1"/>
  <c r="F15" i="1"/>
  <c r="E37" i="1"/>
  <c r="D37" i="1"/>
  <c r="F28" i="1"/>
  <c r="D206" i="1"/>
  <c r="F206" i="1"/>
  <c r="E206" i="1"/>
  <c r="C206" i="1"/>
  <c r="F195" i="1"/>
  <c r="E195" i="1"/>
  <c r="D195" i="1"/>
  <c r="C195" i="1"/>
  <c r="F184" i="1"/>
  <c r="E184" i="1"/>
  <c r="D184" i="1"/>
  <c r="C184" i="1"/>
  <c r="F178" i="1"/>
  <c r="E178" i="1"/>
  <c r="D178" i="1"/>
  <c r="C178" i="1"/>
  <c r="F173" i="1"/>
  <c r="E173" i="1"/>
  <c r="D173" i="1"/>
  <c r="C173" i="1"/>
  <c r="F166" i="1"/>
  <c r="E166" i="1"/>
  <c r="D166" i="1"/>
  <c r="C166" i="1"/>
  <c r="F160" i="1"/>
  <c r="E160" i="1"/>
  <c r="D160" i="1"/>
  <c r="C160" i="1"/>
  <c r="F155" i="1"/>
  <c r="E155" i="1"/>
  <c r="E185" i="1" s="1"/>
  <c r="D155" i="1"/>
  <c r="C155" i="1"/>
  <c r="E144" i="1"/>
  <c r="D144" i="1"/>
  <c r="C144" i="1"/>
  <c r="F139" i="1"/>
  <c r="E139" i="1"/>
  <c r="D139" i="1"/>
  <c r="C139" i="1"/>
  <c r="F133" i="1"/>
  <c r="E133" i="1"/>
  <c r="E145" i="1" s="1"/>
  <c r="D133" i="1"/>
  <c r="C133" i="1"/>
  <c r="F123" i="1"/>
  <c r="F124" i="1" s="1"/>
  <c r="E123" i="1"/>
  <c r="E124" i="1" s="1"/>
  <c r="D123" i="1"/>
  <c r="D124" i="1" s="1"/>
  <c r="C123" i="1"/>
  <c r="C124" i="1" s="1"/>
  <c r="F112" i="1"/>
  <c r="E112" i="1"/>
  <c r="E100" i="1"/>
  <c r="D100" i="1"/>
  <c r="E89" i="1"/>
  <c r="D89" i="1"/>
  <c r="C89" i="1"/>
  <c r="E50" i="1"/>
  <c r="D50" i="1"/>
  <c r="C50" i="1"/>
  <c r="F45" i="1"/>
  <c r="E45" i="1"/>
  <c r="D45" i="1"/>
  <c r="C45" i="1"/>
  <c r="F36" i="1"/>
  <c r="E113" i="1" l="1"/>
  <c r="F63" i="7"/>
  <c r="F73" i="7" s="1"/>
  <c r="C207" i="1"/>
  <c r="D185" i="1"/>
  <c r="C185" i="1"/>
  <c r="D145" i="1"/>
  <c r="C145" i="1"/>
  <c r="D207" i="1"/>
  <c r="F144" i="1"/>
  <c r="F145" i="1" s="1"/>
  <c r="E207" i="1"/>
  <c r="C113" i="1"/>
  <c r="F207" i="1"/>
  <c r="F37" i="1"/>
  <c r="D77" i="1"/>
  <c r="D113" i="1" s="1"/>
  <c r="F50" i="1"/>
  <c r="C208" i="1" l="1"/>
  <c r="D208" i="1"/>
  <c r="F185" i="1"/>
  <c r="E208" i="1"/>
  <c r="F100" i="1"/>
  <c r="F77" i="1"/>
  <c r="F89" i="1"/>
  <c r="F113" i="1" l="1"/>
  <c r="F208" i="1" s="1"/>
</calcChain>
</file>

<file path=xl/sharedStrings.xml><?xml version="1.0" encoding="utf-8"?>
<sst xmlns="http://schemas.openxmlformats.org/spreadsheetml/2006/main" count="374" uniqueCount="188">
  <si>
    <t>Elaborar e executar anualmente Seminário Administrativo para os funcionários e Conselheiros do Coren-PI.</t>
  </si>
  <si>
    <t>Nº</t>
  </si>
  <si>
    <t>Iniciativa Estratégica</t>
  </si>
  <si>
    <t>Orçamento</t>
  </si>
  <si>
    <t>Total</t>
  </si>
  <si>
    <t>Realização de cursos voltados para o Controle Interno e Auditoria.</t>
  </si>
  <si>
    <t>Subtotal do Objetivo Estratégico</t>
  </si>
  <si>
    <t>Realizar Reuniões semestrais com os Chefes de Departamento e Divisões para discussões sobre demandas e dificuldades.</t>
  </si>
  <si>
    <t>Oferecer cursos e treinamentos sobre fiscalização e gestão de contratos para os funcionários do Coren-PI.</t>
  </si>
  <si>
    <t>Promover maior participação dos funcionários nos eventos do Conselho.</t>
  </si>
  <si>
    <t>Realizar a Semana de Enfermagem.</t>
  </si>
  <si>
    <t>Realizar o Encontro do Conselho Regional de Enfermagem do Piauí.</t>
  </si>
  <si>
    <t>Realizar a Marcha pelo Parto Humanizado.</t>
  </si>
  <si>
    <t>Implantar Núcleo de Educação Permanente.</t>
  </si>
  <si>
    <t>Objetivo: OE5 - Fiscalizar o exercício profissional de enfermagem e de empresas com atividade fim de serviços de enfermagem.</t>
  </si>
  <si>
    <t>Contratar serviço de manutenção predial.</t>
  </si>
  <si>
    <t>Adquirir toga para os conselheiros usarem nos julgamentos de profissionais.</t>
  </si>
  <si>
    <t>Identificar as principais e recorrentes demandas do atendimento telefônico.</t>
  </si>
  <si>
    <t>Padronizar e melhorar o atendimento presencial.</t>
  </si>
  <si>
    <t>Objetivo: OE8 - Ter um ambiente de trabalho integrado, que promova a cultura de resultados e a qualidade de vida no trabalho.</t>
  </si>
  <si>
    <t>Elaborar Política de Segurança da informação.</t>
  </si>
  <si>
    <t>Total perspectiva Processos Internos</t>
  </si>
  <si>
    <t>Apresentar relatórios contábeis conforme legislação pertinente.</t>
  </si>
  <si>
    <t>Elaborar a Prestação de Contas anual para Conselho Federal e TCU.</t>
  </si>
  <si>
    <t>Total perspectiva Administração Pública</t>
  </si>
  <si>
    <t>Total perspectiva Relações Institucionais</t>
  </si>
  <si>
    <t>Aproximar o Conselho Regional dos profissionais de enfermagem.</t>
  </si>
  <si>
    <t>Fiscalizar o exercício profissional de forma educativa, preventiva e resolutiva.</t>
  </si>
  <si>
    <t>Total perspectiva Enfermagem/Sociedade</t>
  </si>
  <si>
    <t>Locar máquina de cartão débito/crédito.</t>
  </si>
  <si>
    <t>Total perspectiva Orçamentária</t>
  </si>
  <si>
    <t>Total Geral</t>
  </si>
  <si>
    <r>
      <rPr>
        <b/>
        <sz val="10.5"/>
        <color rgb="FFFFFFFF"/>
        <rFont val="Times New Roman"/>
        <family val="1"/>
      </rPr>
      <t xml:space="preserve">Programa Temático: </t>
    </r>
    <r>
      <rPr>
        <sz val="10.5"/>
        <color rgb="FFFFFFFF"/>
        <rFont val="Times New Roman"/>
        <family val="1"/>
      </rPr>
      <t>Capital Humano.</t>
    </r>
  </si>
  <si>
    <r>
      <rPr>
        <b/>
        <sz val="10.5"/>
        <rFont val="Times New Roman"/>
        <family val="1"/>
      </rPr>
      <t xml:space="preserve">Perspectiva: </t>
    </r>
    <r>
      <rPr>
        <sz val="10.5"/>
        <rFont val="Times New Roman"/>
        <family val="1"/>
      </rPr>
      <t>Aprendizado e Crescimento</t>
    </r>
  </si>
  <si>
    <t>Subtotal do Objetivo Estratégico 1</t>
  </si>
  <si>
    <t>Subtotal do Objetivo Estratégico 2</t>
  </si>
  <si>
    <t>Subtotal do Objetivo Estratégico 3</t>
  </si>
  <si>
    <t>Total perspectiva Aprendizado e Crescimento</t>
  </si>
  <si>
    <r>
      <rPr>
        <b/>
        <sz val="10.5"/>
        <rFont val="Times New Roman"/>
        <family val="1"/>
      </rPr>
      <t xml:space="preserve">Perspectiva: </t>
    </r>
    <r>
      <rPr>
        <sz val="10.5"/>
        <rFont val="Times New Roman"/>
        <family val="1"/>
      </rPr>
      <t>Processos Internos</t>
    </r>
  </si>
  <si>
    <t>Subtotal do Objetivo Estratégico 4</t>
  </si>
  <si>
    <t>Subtotal do Objetivo Estratégico 5</t>
  </si>
  <si>
    <t>Subtotal do Objetivo Estratégico 6</t>
  </si>
  <si>
    <t>Subtotal do Objetivo Estratégico 7</t>
  </si>
  <si>
    <t>Subtotal do Objetivo Estratégico 8</t>
  </si>
  <si>
    <r>
      <rPr>
        <b/>
        <sz val="10.5"/>
        <rFont val="Times New Roman"/>
        <family val="1"/>
      </rPr>
      <t xml:space="preserve">Perspectiva: </t>
    </r>
    <r>
      <rPr>
        <sz val="10.5"/>
        <rFont val="Times New Roman"/>
        <family val="1"/>
      </rPr>
      <t>Administração Pública</t>
    </r>
  </si>
  <si>
    <t>Subtotal do Objetivo Estratégico 9</t>
  </si>
  <si>
    <r>
      <rPr>
        <b/>
        <sz val="10.5"/>
        <rFont val="Times New Roman"/>
        <family val="1"/>
      </rPr>
      <t xml:space="preserve">Perspectiva: </t>
    </r>
    <r>
      <rPr>
        <sz val="10.5"/>
        <rFont val="Times New Roman"/>
        <family val="1"/>
      </rPr>
      <t>Relações Institucionais</t>
    </r>
  </si>
  <si>
    <t>Subtotal do Objetivo Estratégico 10</t>
  </si>
  <si>
    <t>Subtotal do Objetivo Estratégico 11</t>
  </si>
  <si>
    <t>Subtotal do Objetivo Estratégico 12</t>
  </si>
  <si>
    <t>Subtotal do Objetivo Estratégico 13</t>
  </si>
  <si>
    <t>Subtotal do Objetivo Estratégico 14</t>
  </si>
  <si>
    <r>
      <rPr>
        <b/>
        <sz val="10.5"/>
        <rFont val="Times New Roman"/>
        <family val="1"/>
      </rPr>
      <t xml:space="preserve">Perspectiva: </t>
    </r>
    <r>
      <rPr>
        <sz val="10.5"/>
        <rFont val="Times New Roman"/>
        <family val="1"/>
      </rPr>
      <t>Enfermagem/Sociedade</t>
    </r>
  </si>
  <si>
    <t>Subtotal do Objetivo Estratégico 15</t>
  </si>
  <si>
    <t>Subtotal do Objetivo Estratégico 16</t>
  </si>
  <si>
    <t>Aprimorar mecanismos do site do Coren que suprirão demandas telefônicas.</t>
  </si>
  <si>
    <t>Apurar quantitativo/valores/anuidades de profissionais inadimplentes no âmbito do Coren.</t>
  </si>
  <si>
    <t>Efetivar a cobrança administrativa dos profissionais inadimplentes no âmbito do Coren (por e-mail).</t>
  </si>
  <si>
    <t>Ministrar palestra sobre as competências e importância do Conselho para os novos profissionais de enfermagem que se inscrevem durante o trimestre.</t>
  </si>
  <si>
    <t>Realizar cursos de atualização nas diversas áreas de Enfermagem.</t>
  </si>
  <si>
    <t>Digitalizar os documentos financeiros, contábeis, fiscalizatórios e de processos éticos.</t>
  </si>
  <si>
    <t>Contratar empresa especializada em confecção e impressão de carnês e cartas de cobrança.</t>
  </si>
  <si>
    <t>Adquirir sistema de licitação, controle de compras e contratos.</t>
  </si>
  <si>
    <t>Adquirir licenças de antivírus corporativo.</t>
  </si>
  <si>
    <t>Padronizar ações e rotinas do departamento de fiscalização.</t>
  </si>
  <si>
    <t>Objetivo: OE1 - Promover o aperfeiçoamento profissional dos empregados públicos do Conselho Regional.</t>
  </si>
  <si>
    <t>Objetivo: OE3 - Contribuir com a qualidade da formação em Enfermagem.</t>
  </si>
  <si>
    <t>Objetivo: OE2 - Promover estudos, campanhas, eventos técnico-científicos e culturais para aperfeiçoamento e desenvolvimento dos profissionais de Enfermagem.</t>
  </si>
  <si>
    <t>Estabelecer programas de Educação Continuada dos inscritos no Coren-PI.</t>
  </si>
  <si>
    <t>Promover cursos de qualificação com certificação aos profissionais e estudantes de enfermagem do Piauí.</t>
  </si>
  <si>
    <t>Fortalecer a defesa da qualidade na formação dos profissionais de Enfermagem.</t>
  </si>
  <si>
    <t>Capacitar todos os empregados públicos do Conselho em atendimento ao público externo.</t>
  </si>
  <si>
    <t>Participar do CBCENF.</t>
  </si>
  <si>
    <t>Realizar e apoiar seminários, encontros, congressos, conferências dentre outros de interesse da Enfermagem.</t>
  </si>
  <si>
    <t>Objetivo: OE6 - Manter a infraestrutura física, administrativa e tecnológica do Coren-PI.</t>
  </si>
  <si>
    <t>Ampliar os serviços de atendimento através da implantação do MOTOREN.</t>
  </si>
  <si>
    <t>Adquirir motocicleta.</t>
  </si>
  <si>
    <t>Objetivo: OE7 - Ampliar a comunicação institucional.</t>
  </si>
  <si>
    <t>Contratar agência de publicidade para o fortalecimento da Enfermagem perante a sociedade a nível estadual.</t>
  </si>
  <si>
    <t>Implantar sistema de comunicação interna online para agilizar o repasse de informações.</t>
  </si>
  <si>
    <t>Elaborar e executar plano de marketing institucional.</t>
  </si>
  <si>
    <t>Implantar videoconferência.</t>
  </si>
  <si>
    <t>Implantar sistema de Gestão de Diárias, auxílio representação, jetons e prestação de contas.</t>
  </si>
  <si>
    <t>Implantar ações de gestão pública de qualidade.</t>
  </si>
  <si>
    <t>Elaborar Plano Plurianual para 2022 a 2024.</t>
  </si>
  <si>
    <t>Elaborar Plano Estratégico Setorial para as unidades administrativas.</t>
  </si>
  <si>
    <t>Realizar eleições para a gestão 2021 a 2023.</t>
  </si>
  <si>
    <t>Ampliar divulgações relacionadas ao Conselho nas Redes Sociais.</t>
  </si>
  <si>
    <t>Objetivo: OE10 - Manter o alinhamento da gestão do Conselho Regional aos princípios da Administração Pública e às instruções do Conselho Federal.</t>
  </si>
  <si>
    <t>Objetivo: OE4 -  Manter o registro e cadastro de profissionais de enfermagem e de empresas com atividade fim de serviços de enfermagem.</t>
  </si>
  <si>
    <t>Objetivo: OE15 - Acompanhar, articular, propor e apoiar a elaboração e a implementação de políticas públicas de saúde.</t>
  </si>
  <si>
    <t>Objetivo: OE11 - Ampliar a representatividade da Enfermagem nos fóruns deliberativos.</t>
  </si>
  <si>
    <t>Objetivo: OE12 - Ampliar as relações institucionais de cooperação com organizações de saúde.</t>
  </si>
  <si>
    <t>Fortalecer e ampliar as parceiras e convênios junto a outras instituições.</t>
  </si>
  <si>
    <t>Objetivo: OE16 - Zelar pelo bom conceito da profissão de enfermagem e dos que a exerçam.</t>
  </si>
  <si>
    <t>Objetivo: OE19 - Defender os interesses coletivos dos profissionais de enfermagem, da sociedade e dos usuários dos serviços de enfermagem e de saúde.</t>
  </si>
  <si>
    <t>Objetivo: OE20 - Ter excelência e transparência na aplicação dos recursos necessários para a execução dos serviços prestados pelo Conselho Regional.</t>
  </si>
  <si>
    <t>Objetivo: OE21 - Promover as medidas administrativas de lançamento e recuperação de créditos.</t>
  </si>
  <si>
    <t>Promover integração entre profissionais de enfermagem e o Coren.</t>
  </si>
  <si>
    <t>Aprimorar a ouvidoria na estrutura administrativa do Coren.</t>
  </si>
  <si>
    <t>Participar da construção e efetivação de políticas públicas nas áreas da Saúde e Educação, defendendo os interesses da categoria de Enfermagem.</t>
  </si>
  <si>
    <t>Objetivo: OE14 - Ampliar a visibilidade institucional e a confiança dos profissionais de enfermagem e da sociedade.</t>
  </si>
  <si>
    <t>Objetivo: OE17-  Deliberar, fiscalizar e disciplinar a conduta ética dos profissionais de enfermagem e empregados públicos.</t>
  </si>
  <si>
    <t>Objetivo: OE18 - Deliberar, fiscalizar e disciplinar as atividades dos profissionais de enfermagem e empregados públicos.</t>
  </si>
  <si>
    <t>Melhorar a tramitação de processos de pagamento no Coren-PI.</t>
  </si>
  <si>
    <t>Melhorar o processo de arrecadação.</t>
  </si>
  <si>
    <t>Elaborar o orçamento anual do Coren-PI.</t>
  </si>
  <si>
    <t>-</t>
  </si>
  <si>
    <t>Capacitar os empregados públicos do Coren-PI em noções básicas de informática e sobre tramitação interna de documentos.</t>
  </si>
  <si>
    <t>Aprovar e implementar o plano de cargos e carreiras dos servidores.</t>
  </si>
  <si>
    <t>Promover integração entre instituições de Ensino de enfermagem e o Coren-PI.</t>
  </si>
  <si>
    <t>Aprimorar e ampliar as atividades Fiscalizatórias, de Registro e Cadastro.</t>
  </si>
  <si>
    <t>Implantar os processos administrativos (PAD) no Coren-PI.</t>
  </si>
  <si>
    <t>Realizar estudo técnico de viabilidade de Contratação de Pessoal.</t>
  </si>
  <si>
    <t>Adquirir materiais de expediente para repor o Almoxarifado do Coren-PI.</t>
  </si>
  <si>
    <t>Contratar  e/ou Renovar serviço de seguro de imóveis para o Coren.</t>
  </si>
  <si>
    <t>Adquirir impressoras e suprimentos.</t>
  </si>
  <si>
    <t>Adquirir e instalar ar condicionados com automação no CPD.</t>
  </si>
  <si>
    <t>Contratar PJ ou PF para serviços de Medicina e Segurança do Trabalho.</t>
  </si>
  <si>
    <t xml:space="preserve">Implantar e ampliar telefonia fixa. </t>
  </si>
  <si>
    <t>Elaborar indicadores  de satisfação dos colaboradores do Coren, em relação aos diferentes aspectos da  cultura  organizacional  e  atividades  inerentes  à    política  de  RH,  modelo  de  gestão,  missão  da empresa, processo de comunicação, valorização profissional e identificação com a instituição.</t>
  </si>
  <si>
    <t>Desenvolver sistema  e cultura organizacional de responsabilidades e atribuições no Conselho Regional de Enfermagem do Piauí.</t>
  </si>
  <si>
    <t>Construir novas parcerias com as representações da categoria e afins em prol da defesa e valorização da Enfermagem.</t>
  </si>
  <si>
    <t>Expandir a comissão de ética.</t>
  </si>
  <si>
    <t>Participar e apoiar as mobilizações em prol da regulamentação do PL 2295/2000 (30h), PL 4924/2009 (Piso Salarial).</t>
  </si>
  <si>
    <t>Adequar à Lei de Acesso à Informação - LAI (Lei nº 12.527/2011).</t>
  </si>
  <si>
    <t>Realização de curso de atualização e aperfeiçoamento das  atividades de recebimento,  cadastramento,  tramitação,  expedição e classificação de documentos no PROTOCOLO.</t>
  </si>
  <si>
    <t>Contratar serviço de monitoramento por vídeo e segurança para o Coren-PI.</t>
  </si>
  <si>
    <t>Emitir boletos bancários, homologados pelo banco indicado, referentes à anuidade do exercício e postagem aos profissionais de enfermagem inscritos no Coren.</t>
  </si>
  <si>
    <t>Implantar Gestão de Custos e, consequentemente, Centro de Custos no sistema contábil e financeiro.</t>
  </si>
  <si>
    <t>Conceder   honrarias   para   homenagear   os   profissionais   da   enfermagem   que   se   destacaram   ou contribuíram de forma significativa para o reconhecimento, crescimento e a melhoria da Enfermagem.</t>
  </si>
  <si>
    <t>Programa Temático: Excêlencia na Gestão.</t>
  </si>
  <si>
    <r>
      <rPr>
        <b/>
        <sz val="10.5"/>
        <color rgb="FFFFFFFF"/>
        <rFont val="Times New Roman"/>
        <family val="1"/>
      </rPr>
      <t xml:space="preserve">Programa Temático: </t>
    </r>
    <r>
      <rPr>
        <sz val="10.5"/>
        <color rgb="FFFFFFFF"/>
        <rFont val="Times New Roman"/>
        <family val="1"/>
      </rPr>
      <t xml:space="preserve">Compromisso com a gestão Pública. </t>
    </r>
  </si>
  <si>
    <r>
      <rPr>
        <b/>
        <sz val="10.5"/>
        <color rgb="FFFFFFFF"/>
        <rFont val="Times New Roman"/>
        <family val="1"/>
      </rPr>
      <t xml:space="preserve">Programa Temático: </t>
    </r>
    <r>
      <rPr>
        <sz val="10.5"/>
        <color rgb="FFFFFFFF"/>
        <rFont val="Times New Roman"/>
        <family val="1"/>
      </rPr>
      <t>Representatividade e Cooperação</t>
    </r>
  </si>
  <si>
    <r>
      <rPr>
        <b/>
        <sz val="10.5"/>
        <color rgb="FFFFFFFF"/>
        <rFont val="Times New Roman"/>
        <family val="1"/>
      </rPr>
      <t>Programa Temático: Compromisso e Transparência.</t>
    </r>
  </si>
  <si>
    <r>
      <rPr>
        <b/>
        <sz val="10.5"/>
        <color rgb="FFFFFFFF"/>
        <rFont val="Times New Roman"/>
        <family val="1"/>
      </rPr>
      <t>Programa Temático: Gestão por Resultado.</t>
    </r>
  </si>
  <si>
    <r>
      <rPr>
        <b/>
        <sz val="10.5"/>
        <rFont val="Times New Roman"/>
        <family val="1"/>
      </rPr>
      <t xml:space="preserve">Perspectiva: </t>
    </r>
    <r>
      <rPr>
        <sz val="10.5"/>
        <rFont val="Times New Roman"/>
        <family val="1"/>
      </rPr>
      <t>Orçamentária</t>
    </r>
  </si>
  <si>
    <t>Subtotal do Objetivo Estratégico 20</t>
  </si>
  <si>
    <t>Subtotal do Objetivo Estratégico 21</t>
  </si>
  <si>
    <t>Subtotal do Objetivo Estratégico 19</t>
  </si>
  <si>
    <t>Subtotal do Objetivo Estratégico 18</t>
  </si>
  <si>
    <t>Subtotal do Objetivo Estratégico 17</t>
  </si>
  <si>
    <t>Aperfeiçoar as câmaras técnicas especializadas.</t>
  </si>
  <si>
    <t>Mapear  as  normas  já  existentes  nos  departamentos  do  Coren,  verificando  a  sua  legalidade, aplicabilidade  e  execução  e  posteriormente  criar/atualizar  normativos  (manuais)  administrativos  para  cada departamento com suas respectivas ações e atribuições.</t>
  </si>
  <si>
    <t>Objetivo: OE13- Conceder honrarias para homenagear os profissionais da enfermagem que destacaram ou contribuíram de forma significativa para o reconhecimento, o crescimento e a melhoria da enfermagem.</t>
  </si>
  <si>
    <t>Objetivo: OE9 - Aprimorar as práticas administrativas e estratégicas do Conselho.</t>
  </si>
  <si>
    <t>Criar aplicativo do Coren-PI disponível para uso em celulares.</t>
  </si>
  <si>
    <t>Proporcionar participação em cursos de atualização em assuntos Contábeis e Financeiros.</t>
  </si>
  <si>
    <t>Ampliar as atividades de fiscalização junto as instituições de saúde, acompanhando e firmando parcerias com outros órgãos fiscalizatórios.</t>
  </si>
  <si>
    <t>Adquirir espaço de armazenamento digital para backup dos dados, arquivos digitalizados e e-mails do Coren-PI.</t>
  </si>
  <si>
    <t>Aquisição de celulares institucionais compatíveis com aplicativo de mensagens instantâneas e chamadas de voz.</t>
  </si>
  <si>
    <t>Imprimir e encadernar os livros contábeis obrigatórios.</t>
  </si>
  <si>
    <t>Implantar Política ambiental.</t>
  </si>
  <si>
    <t>Participar de assembleia de presidentes, quando ocorrer.</t>
  </si>
  <si>
    <t>Desenvolver campanhas de valorização de Enfermagem junto a Sociedade e às Instituições de saúde.</t>
  </si>
  <si>
    <t>Criar comissão de análise de processos éticos administrativos internos.</t>
  </si>
  <si>
    <t>Pleitear aos profissionais  de Enfermagem condições de trabalho e descanso dignos.</t>
  </si>
  <si>
    <t>Efetivar a cobrança administrativa e judicial de profissionais inadimplentes no âmbito do Coren através de Protesto de títulos.</t>
  </si>
  <si>
    <t>Promover campanha para reduzir a taxa de inadimplência do Regional.</t>
  </si>
  <si>
    <t>Promover a participação de servidores em cursos, seminários, encontros, congressos e conferências, pertinentes a sua área de atuação, que eventualmente sejam realizados pelo Cofen.</t>
  </si>
  <si>
    <t>Realizar Encontro de Técnicos e Auxiliares de Enfermagem do Piauí.</t>
  </si>
  <si>
    <t>Reavaliar bens patrimoniais pertencentes ao Coren.</t>
  </si>
  <si>
    <t>Programa Temático: Excelência na Gestão.</t>
  </si>
  <si>
    <t>Realizar estudo de espaço físico, divisão de salas e necessidade de mobília para os departamentos e divisões.</t>
  </si>
  <si>
    <t>Agregar ações de caráter educativo, preventivo e de acompanhamento do exercício profissional às atividades de fiscalização, firmando parceiras com outros órgãos fiscalizadores.</t>
  </si>
  <si>
    <t>Ampliar o programa do clube de vantagens na capital e demais municípios.</t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</si>
  <si>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OE4. Manter o registro e cadastro de profissionais de enfermagem e de empresas com atividade fim de serviços de enfermagem.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</si>
  <si>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OE5. Fiscalizar o exercício profissional de enfermagem e de empresas com atividade fim de serviços de enfermagem.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</si>
  <si>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OE6. Manter a infraestrutura física, administrativa e tecnológica do Coren-PI.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</si>
  <si>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OE7. Ampliar a comunicação institucional.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</si>
  <si>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OE8. Ter um ambiente de trabalho integrado, que promova a cultura de resultados e a qualidade de vida no trabalho.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</si>
  <si>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OE9. Aprimorar as práticas administrativas e estratégicas do Conselho.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</si>
  <si>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OE10. Manter o alinhamento da gestão do Conselho Regional aos princípios da Administração Pública e às instruções do Conselho Federal.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</si>
  <si>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OE11. Ampliar a representatividade da Enfermagem nos fóruns deliberativos.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</si>
  <si>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OE12. Ampliar as relações institucionais de cooperação com organizações de saúde.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</si>
  <si>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OE13. Conceder honrarias para homenagear os profissionais da enfermagem que destacaram ou contribuíram de forma significativa para o reconhecimento, o crescimento e a melhoria da enfermagem.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</si>
  <si>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OE14. Ampliar a visibilidade institucional e a confiança dos profissionais de enfermagem e da sociedade.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</si>
  <si>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OE15. Acompanhar, articular, propor e apoiar a elaboração e a implementação de políticas públicas de saúde.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</si>
  <si>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OE16. Zelar pelo bom conceito da profissão de enfermagem e dos que a exerçam.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</si>
  <si>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OE17. Deliberar, fiscalizar e disciplinar a conduta ética dos profissionais de enfermagem e empregados públicos.</t>
    </r>
  </si>
  <si>
    <r>
      <rPr>
        <b/>
        <sz val="10.5"/>
        <rFont val="Times New Roman"/>
        <family val="1"/>
      </rPr>
      <t>Objetivo:</t>
    </r>
    <r>
      <rPr>
        <sz val="10.5"/>
        <rFont val="Times New Roman"/>
        <family val="1"/>
      </rPr>
      <t xml:space="preserve"> OE18. Deliberar, fiscalizar e disciplinar as atividades dos profissionais de enfermagem e empregados públicos.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</si>
  <si>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OE19. Defender os interesses coletivos dos profissionais de enfermagem, da sociedade e dos usuários dos serviços de enfermagem e de saúde.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</si>
  <si>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OE20. Ter excelência e transparência na aplicação dos recursos necessários para a execução dos serviços prestados pelo Conselho Regional.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</si>
  <si>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OE21. Promover as medidas administrativas de lançamento e recuperação de créditos.</t>
    </r>
  </si>
  <si>
    <t>Mapear Processos Organizacionais.</t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</si>
  <si>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OE1. Promover o aperfeiçoamento profissional dos empregados públicos do Conselho Regional.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</si>
  <si>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OE2. Promover estudos, campanhas, eventos técnico-científicos e culturais para aperfeiçoamento e desenvolvimento dos profissionais de Enfermagem.</t>
    </r>
  </si>
  <si>
    <r>
      <rPr>
        <b/>
        <sz val="10.5"/>
        <rFont val="Times New Roman"/>
        <family val="1"/>
      </rPr>
      <t xml:space="preserve">Objetivo: </t>
    </r>
    <r>
      <rPr>
        <sz val="10.5"/>
        <rFont val="Times New Roman"/>
        <family val="1"/>
      </rPr>
      <t>OE3. Contribuir com a qualidade da formação em Enfermagem.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</si>
</sst>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10.5"/>
      <color rgb="FFFFFFFF"/>
      <name val="Times New Roman"/>
      <family val="1"/>
    </font>
    <font>
      <sz val="10.5"/>
      <color rgb="FFFFFFFF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1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7F7F7F"/>
      </patternFill>
    </fill>
    <fill>
      <patternFill patternType="solid">
        <fgColor rgb="FFD8D8D8"/>
      </patternFill>
    </fill>
    <fill>
      <patternFill patternType="solid">
        <fgColor rgb="FFF1F1F1"/>
      </patternFill>
    </fill>
    <fill>
      <patternFill patternType="solid">
        <fgColor rgb="FFDCDCD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" fontId="7" fillId="4" borderId="1" xfId="0" applyNumberFormat="1" applyFont="1" applyFill="1" applyBorder="1" applyAlignment="1">
      <alignment horizontal="center" vertical="top" shrinkToFit="1"/>
    </xf>
    <xf numFmtId="0" fontId="5" fillId="4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 applyAlignment="1">
      <alignment horizontal="center" vertical="top" shrinkToFit="1"/>
    </xf>
    <xf numFmtId="4" fontId="5" fillId="7" borderId="1" xfId="0" applyNumberFormat="1" applyFont="1" applyFill="1" applyBorder="1" applyAlignment="1">
      <alignment horizontal="center" vertical="top" wrapText="1"/>
    </xf>
    <xf numFmtId="4" fontId="7" fillId="7" borderId="1" xfId="1" applyNumberFormat="1" applyFont="1" applyFill="1" applyBorder="1" applyAlignment="1">
      <alignment horizontal="center" vertical="top" shrinkToFit="1"/>
    </xf>
    <xf numFmtId="4" fontId="7" fillId="3" borderId="1" xfId="0" applyNumberFormat="1" applyFont="1" applyFill="1" applyBorder="1" applyAlignment="1">
      <alignment horizontal="center" vertical="top" shrinkToFit="1"/>
    </xf>
    <xf numFmtId="1" fontId="7" fillId="4" borderId="1" xfId="0" applyNumberFormat="1" applyFont="1" applyFill="1" applyBorder="1" applyAlignment="1">
      <alignment horizontal="left" vertical="top" indent="3" shrinkToFit="1"/>
    </xf>
    <xf numFmtId="43" fontId="7" fillId="5" borderId="1" xfId="1" applyFont="1" applyFill="1" applyBorder="1" applyAlignment="1">
      <alignment horizontal="right" vertical="top" shrinkToFit="1"/>
    </xf>
    <xf numFmtId="1" fontId="7" fillId="8" borderId="1" xfId="0" applyNumberFormat="1" applyFont="1" applyFill="1" applyBorder="1" applyAlignment="1">
      <alignment horizontal="center" vertical="top" shrinkToFit="1"/>
    </xf>
    <xf numFmtId="0" fontId="5" fillId="8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1" fontId="7" fillId="4" borderId="5" xfId="0" applyNumberFormat="1" applyFont="1" applyFill="1" applyBorder="1" applyAlignment="1">
      <alignment horizontal="left" vertical="top" indent="3" shrinkToFit="1"/>
    </xf>
    <xf numFmtId="0" fontId="5" fillId="4" borderId="5" xfId="0" applyFont="1" applyFill="1" applyBorder="1" applyAlignment="1">
      <alignment horizontal="left" vertical="top" wrapText="1" indent="3"/>
    </xf>
    <xf numFmtId="0" fontId="5" fillId="4" borderId="1" xfId="0" applyFont="1" applyFill="1" applyBorder="1" applyAlignment="1">
      <alignment horizontal="left" vertical="top" wrapText="1" indent="3"/>
    </xf>
    <xf numFmtId="1" fontId="7" fillId="4" borderId="5" xfId="0" applyNumberFormat="1" applyFont="1" applyFill="1" applyBorder="1" applyAlignment="1">
      <alignment horizontal="center" vertical="top" shrinkToFit="1"/>
    </xf>
    <xf numFmtId="0" fontId="5" fillId="4" borderId="5" xfId="0" applyFont="1" applyFill="1" applyBorder="1" applyAlignment="1">
      <alignment horizontal="center" vertical="top" wrapText="1"/>
    </xf>
    <xf numFmtId="1" fontId="7" fillId="4" borderId="11" xfId="0" applyNumberFormat="1" applyFont="1" applyFill="1" applyBorder="1" applyAlignment="1">
      <alignment horizontal="center" vertical="top" shrinkToFit="1"/>
    </xf>
    <xf numFmtId="0" fontId="5" fillId="4" borderId="11" xfId="0" applyFont="1" applyFill="1" applyBorder="1" applyAlignment="1">
      <alignment horizontal="center" vertical="top" wrapText="1"/>
    </xf>
    <xf numFmtId="1" fontId="8" fillId="0" borderId="11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top" wrapText="1"/>
    </xf>
    <xf numFmtId="4" fontId="9" fillId="0" borderId="11" xfId="1" applyNumberFormat="1" applyFont="1" applyFill="1" applyBorder="1" applyAlignment="1">
      <alignment horizontal="center" vertical="center" shrinkToFit="1"/>
    </xf>
    <xf numFmtId="4" fontId="8" fillId="0" borderId="11" xfId="1" applyNumberFormat="1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top" wrapText="1"/>
    </xf>
    <xf numFmtId="4" fontId="8" fillId="0" borderId="11" xfId="1" applyNumberFormat="1" applyFont="1" applyFill="1" applyBorder="1" applyAlignment="1">
      <alignment horizontal="center" vertical="center"/>
    </xf>
    <xf numFmtId="4" fontId="9" fillId="0" borderId="11" xfId="1" applyNumberFormat="1" applyFont="1" applyFill="1" applyBorder="1" applyAlignment="1">
      <alignment horizontal="center" vertical="center"/>
    </xf>
    <xf numFmtId="4" fontId="7" fillId="5" borderId="6" xfId="1" applyNumberFormat="1" applyFont="1" applyFill="1" applyBorder="1" applyAlignment="1">
      <alignment horizontal="center" vertical="center" shrinkToFit="1"/>
    </xf>
    <xf numFmtId="4" fontId="7" fillId="8" borderId="6" xfId="1" applyNumberFormat="1" applyFont="1" applyFill="1" applyBorder="1" applyAlignment="1">
      <alignment horizontal="center" vertical="center" shrinkToFit="1"/>
    </xf>
    <xf numFmtId="1" fontId="8" fillId="7" borderId="11" xfId="0" applyNumberFormat="1" applyFont="1" applyFill="1" applyBorder="1" applyAlignment="1">
      <alignment horizontal="center" vertical="center" shrinkToFit="1"/>
    </xf>
    <xf numFmtId="0" fontId="6" fillId="7" borderId="11" xfId="0" applyFont="1" applyFill="1" applyBorder="1" applyAlignment="1">
      <alignment horizontal="left" vertical="top" wrapText="1"/>
    </xf>
    <xf numFmtId="4" fontId="9" fillId="7" borderId="11" xfId="1" applyNumberFormat="1" applyFont="1" applyFill="1" applyBorder="1" applyAlignment="1">
      <alignment horizontal="center" vertical="center" shrinkToFit="1"/>
    </xf>
    <xf numFmtId="0" fontId="6" fillId="7" borderId="11" xfId="0" applyFont="1" applyFill="1" applyBorder="1" applyAlignment="1">
      <alignment horizontal="center" vertical="center" wrapText="1"/>
    </xf>
    <xf numFmtId="4" fontId="8" fillId="0" borderId="11" xfId="1" applyNumberFormat="1" applyFont="1" applyFill="1" applyBorder="1" applyAlignment="1">
      <alignment horizontal="center" vertical="top"/>
    </xf>
    <xf numFmtId="0" fontId="9" fillId="7" borderId="11" xfId="0" applyFont="1" applyFill="1" applyBorder="1" applyAlignment="1">
      <alignment horizontal="left" vertical="top" wrapText="1"/>
    </xf>
    <xf numFmtId="0" fontId="8" fillId="7" borderId="11" xfId="0" applyFont="1" applyFill="1" applyBorder="1" applyAlignment="1">
      <alignment horizontal="center" vertical="center"/>
    </xf>
    <xf numFmtId="4" fontId="8" fillId="7" borderId="11" xfId="1" applyNumberFormat="1" applyFont="1" applyFill="1" applyBorder="1" applyAlignment="1">
      <alignment horizontal="center" vertical="center" shrinkToFit="1"/>
    </xf>
    <xf numFmtId="4" fontId="7" fillId="9" borderId="1" xfId="1" applyNumberFormat="1" applyFont="1" applyFill="1" applyBorder="1" applyAlignment="1">
      <alignment horizontal="center" vertical="center" shrinkToFit="1"/>
    </xf>
    <xf numFmtId="1" fontId="8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1" applyNumberFormat="1" applyFont="1" applyFill="1" applyBorder="1" applyAlignment="1">
      <alignment horizontal="center" vertical="top" wrapText="1"/>
    </xf>
    <xf numFmtId="4" fontId="8" fillId="0" borderId="1" xfId="1" applyNumberFormat="1" applyFont="1" applyFill="1" applyBorder="1" applyAlignment="1">
      <alignment horizontal="center" vertical="top" shrinkToFit="1"/>
    </xf>
    <xf numFmtId="4" fontId="5" fillId="5" borderId="1" xfId="1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center" shrinkToFit="1"/>
    </xf>
    <xf numFmtId="4" fontId="8" fillId="0" borderId="1" xfId="1" applyNumberFormat="1" applyFont="1" applyFill="1" applyBorder="1" applyAlignment="1">
      <alignment horizontal="center" vertical="center" shrinkToFit="1"/>
    </xf>
    <xf numFmtId="4" fontId="7" fillId="5" borderId="1" xfId="1" applyNumberFormat="1" applyFont="1" applyFill="1" applyBorder="1" applyAlignment="1">
      <alignment horizontal="center" vertical="top" shrinkToFit="1"/>
    </xf>
    <xf numFmtId="4" fontId="6" fillId="0" borderId="1" xfId="1" applyNumberFormat="1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top" wrapText="1"/>
    </xf>
    <xf numFmtId="4" fontId="5" fillId="7" borderId="11" xfId="1" applyNumberFormat="1" applyFont="1" applyFill="1" applyBorder="1" applyAlignment="1">
      <alignment horizontal="center" vertical="center" wrapText="1"/>
    </xf>
    <xf numFmtId="4" fontId="6" fillId="7" borderId="11" xfId="1" applyNumberFormat="1" applyFont="1" applyFill="1" applyBorder="1" applyAlignment="1">
      <alignment horizontal="center" vertical="center" wrapText="1"/>
    </xf>
    <xf numFmtId="4" fontId="7" fillId="5" borderId="6" xfId="1" applyNumberFormat="1" applyFont="1" applyFill="1" applyBorder="1" applyAlignment="1">
      <alignment horizontal="center" vertical="top" shrinkToFit="1"/>
    </xf>
    <xf numFmtId="4" fontId="7" fillId="10" borderId="1" xfId="1" applyNumberFormat="1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top" wrapText="1"/>
    </xf>
    <xf numFmtId="4" fontId="8" fillId="0" borderId="6" xfId="1" applyNumberFormat="1" applyFont="1" applyFill="1" applyBorder="1" applyAlignment="1">
      <alignment horizontal="center" vertical="center" shrinkToFit="1"/>
    </xf>
    <xf numFmtId="4" fontId="6" fillId="0" borderId="6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1" fontId="8" fillId="0" borderId="11" xfId="0" applyNumberFormat="1" applyFont="1" applyFill="1" applyBorder="1" applyAlignment="1">
      <alignment horizontal="center" vertical="top" shrinkToFit="1"/>
    </xf>
    <xf numFmtId="4" fontId="8" fillId="0" borderId="4" xfId="1" applyNumberFormat="1" applyFont="1" applyFill="1" applyBorder="1" applyAlignment="1">
      <alignment horizontal="center" vertical="top" shrinkToFit="1"/>
    </xf>
    <xf numFmtId="4" fontId="8" fillId="0" borderId="11" xfId="1" applyNumberFormat="1" applyFont="1" applyFill="1" applyBorder="1" applyAlignment="1">
      <alignment horizontal="center" vertical="top" shrinkToFit="1"/>
    </xf>
    <xf numFmtId="0" fontId="6" fillId="0" borderId="2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4" fontId="8" fillId="0" borderId="5" xfId="1" applyNumberFormat="1" applyFont="1" applyFill="1" applyBorder="1" applyAlignment="1">
      <alignment horizontal="center" vertical="center" shrinkToFit="1"/>
    </xf>
    <xf numFmtId="4" fontId="7" fillId="7" borderId="0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 shrinkToFit="1"/>
    </xf>
    <xf numFmtId="4" fontId="10" fillId="0" borderId="11" xfId="1" applyNumberFormat="1" applyFont="1" applyFill="1" applyBorder="1" applyAlignment="1">
      <alignment horizontal="center" vertical="center" shrinkToFit="1"/>
    </xf>
    <xf numFmtId="4" fontId="7" fillId="7" borderId="5" xfId="1" applyNumberFormat="1" applyFont="1" applyFill="1" applyBorder="1" applyAlignment="1">
      <alignment horizontal="center" vertical="top" shrinkToFit="1"/>
    </xf>
    <xf numFmtId="4" fontId="7" fillId="7" borderId="11" xfId="1" applyNumberFormat="1" applyFont="1" applyFill="1" applyBorder="1" applyAlignment="1">
      <alignment horizontal="center" vertical="top" shrinkToFit="1"/>
    </xf>
    <xf numFmtId="4" fontId="7" fillId="10" borderId="11" xfId="1" applyNumberFormat="1" applyFont="1" applyFill="1" applyBorder="1" applyAlignment="1">
      <alignment horizontal="center" vertical="center" shrinkToFit="1"/>
    </xf>
    <xf numFmtId="4" fontId="7" fillId="9" borderId="1" xfId="1" applyNumberFormat="1" applyFont="1" applyFill="1" applyBorder="1" applyAlignment="1">
      <alignment horizontal="center" vertical="top" shrinkToFit="1"/>
    </xf>
    <xf numFmtId="4" fontId="7" fillId="10" borderId="1" xfId="1" applyNumberFormat="1" applyFont="1" applyFill="1" applyBorder="1" applyAlignment="1">
      <alignment horizontal="center" vertical="top" shrinkToFit="1"/>
    </xf>
    <xf numFmtId="4" fontId="7" fillId="8" borderId="6" xfId="1" applyNumberFormat="1" applyFont="1" applyFill="1" applyBorder="1" applyAlignment="1">
      <alignment horizontal="center" vertical="top" shrinkToFit="1"/>
    </xf>
    <xf numFmtId="4" fontId="8" fillId="0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shrinkToFit="1"/>
    </xf>
    <xf numFmtId="1" fontId="8" fillId="0" borderId="5" xfId="0" applyNumberFormat="1" applyFont="1" applyFill="1" applyBorder="1" applyAlignment="1">
      <alignment horizontal="center" vertical="center" shrinkToFit="1"/>
    </xf>
    <xf numFmtId="1" fontId="8" fillId="0" borderId="6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3" fontId="7" fillId="5" borderId="11" xfId="1" applyFont="1" applyFill="1" applyBorder="1" applyAlignment="1">
      <alignment horizontal="center" vertical="center" shrinkToFit="1"/>
    </xf>
    <xf numFmtId="43" fontId="7" fillId="8" borderId="11" xfId="1" applyFont="1" applyFill="1" applyBorder="1" applyAlignment="1">
      <alignment horizontal="center" vertical="center" shrinkToFit="1"/>
    </xf>
    <xf numFmtId="4" fontId="9" fillId="0" borderId="17" xfId="1" applyNumberFormat="1" applyFont="1" applyFill="1" applyBorder="1" applyAlignment="1">
      <alignment horizontal="center" vertical="center" shrinkToFit="1"/>
    </xf>
    <xf numFmtId="4" fontId="9" fillId="0" borderId="18" xfId="1" applyNumberFormat="1" applyFont="1" applyFill="1" applyBorder="1" applyAlignment="1">
      <alignment horizontal="center" vertical="center" shrinkToFit="1"/>
    </xf>
    <xf numFmtId="4" fontId="6" fillId="0" borderId="11" xfId="1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top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left" vertical="center" wrapText="1"/>
    </xf>
    <xf numFmtId="4" fontId="6" fillId="0" borderId="11" xfId="1" applyNumberFormat="1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center" vertical="center" shrinkToFit="1"/>
    </xf>
    <xf numFmtId="43" fontId="7" fillId="7" borderId="11" xfId="1" applyNumberFormat="1" applyFont="1" applyFill="1" applyBorder="1" applyAlignment="1">
      <alignment horizontal="center" vertical="top" shrinkToFit="1" readingOrder="2"/>
    </xf>
    <xf numFmtId="4" fontId="7" fillId="9" borderId="11" xfId="1" applyNumberFormat="1" applyFont="1" applyFill="1" applyBorder="1" applyAlignment="1">
      <alignment horizontal="center" vertical="top" shrinkToFit="1"/>
    </xf>
    <xf numFmtId="4" fontId="7" fillId="10" borderId="11" xfId="1" applyNumberFormat="1" applyFont="1" applyFill="1" applyBorder="1" applyAlignment="1">
      <alignment horizontal="center" vertical="top" shrinkToFit="1"/>
    </xf>
    <xf numFmtId="0" fontId="11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left" vertical="top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5" fillId="7" borderId="21" xfId="1" applyNumberFormat="1" applyFont="1" applyFill="1" applyBorder="1" applyAlignment="1">
      <alignment horizontal="center" vertical="center" wrapText="1"/>
    </xf>
    <xf numFmtId="4" fontId="6" fillId="7" borderId="2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left" vertical="top" wrapText="1" indent="18"/>
    </xf>
    <xf numFmtId="0" fontId="5" fillId="9" borderId="4" xfId="0" applyFont="1" applyFill="1" applyBorder="1" applyAlignment="1">
      <alignment horizontal="left" vertical="top" wrapText="1" indent="18"/>
    </xf>
    <xf numFmtId="0" fontId="5" fillId="5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left" vertical="top" wrapText="1"/>
    </xf>
    <xf numFmtId="0" fontId="5" fillId="6" borderId="13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12" xfId="0" applyFont="1" applyFill="1" applyBorder="1" applyAlignment="1">
      <alignment horizontal="left" vertical="center" wrapText="1" indent="1"/>
    </xf>
    <xf numFmtId="0" fontId="5" fillId="5" borderId="11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left" vertical="top" wrapText="1" indent="1"/>
    </xf>
    <xf numFmtId="0" fontId="5" fillId="4" borderId="6" xfId="0" applyFont="1" applyFill="1" applyBorder="1" applyAlignment="1">
      <alignment horizontal="left" vertical="top" wrapText="1" indent="1"/>
    </xf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10" borderId="2" xfId="0" applyFont="1" applyFill="1" applyBorder="1" applyAlignment="1">
      <alignment horizontal="left" vertical="top" wrapText="1" indent="20"/>
    </xf>
    <xf numFmtId="0" fontId="5" fillId="10" borderId="4" xfId="0" applyFont="1" applyFill="1" applyBorder="1" applyAlignment="1">
      <alignment horizontal="left" vertical="top" wrapText="1" indent="20"/>
    </xf>
    <xf numFmtId="0" fontId="5" fillId="6" borderId="7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left" vertical="top" wrapText="1" indent="1"/>
    </xf>
    <xf numFmtId="0" fontId="5" fillId="8" borderId="12" xfId="0" applyFont="1" applyFill="1" applyBorder="1" applyAlignment="1">
      <alignment horizontal="left" vertical="top" wrapText="1" indent="1"/>
    </xf>
    <xf numFmtId="0" fontId="5" fillId="8" borderId="5" xfId="0" applyFont="1" applyFill="1" applyBorder="1" applyAlignment="1">
      <alignment horizontal="left" vertical="top" wrapText="1"/>
    </xf>
    <xf numFmtId="0" fontId="5" fillId="8" borderId="12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left" vertical="top" wrapText="1" indent="1"/>
    </xf>
    <xf numFmtId="0" fontId="5" fillId="4" borderId="12" xfId="0" applyFont="1" applyFill="1" applyBorder="1" applyAlignment="1">
      <alignment horizontal="left" vertical="top" wrapText="1"/>
    </xf>
    <xf numFmtId="0" fontId="5" fillId="10" borderId="2" xfId="0" applyFont="1" applyFill="1" applyBorder="1" applyAlignment="1">
      <alignment horizontal="left" vertical="top" wrapText="1" indent="19"/>
    </xf>
    <xf numFmtId="0" fontId="5" fillId="10" borderId="4" xfId="0" applyFont="1" applyFill="1" applyBorder="1" applyAlignment="1">
      <alignment horizontal="left" vertical="top" wrapText="1" indent="19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 indent="1"/>
    </xf>
    <xf numFmtId="0" fontId="5" fillId="4" borderId="8" xfId="0" applyFont="1" applyFill="1" applyBorder="1" applyAlignment="1">
      <alignment horizontal="left" vertical="top" wrapText="1"/>
    </xf>
    <xf numFmtId="0" fontId="5" fillId="4" borderId="2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8" borderId="9" xfId="0" applyFont="1" applyFill="1" applyBorder="1" applyAlignment="1">
      <alignment horizontal="center" vertical="top" wrapText="1"/>
    </xf>
    <xf numFmtId="0" fontId="5" fillId="8" borderId="10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center" vertical="top" wrapText="1"/>
    </xf>
    <xf numFmtId="0" fontId="5" fillId="10" borderId="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5" fillId="11" borderId="2" xfId="0" applyFont="1" applyFill="1" applyBorder="1" applyAlignment="1">
      <alignment horizontal="center" vertical="top" wrapText="1"/>
    </xf>
    <xf numFmtId="0" fontId="5" fillId="11" borderId="4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left" vertical="center" wrapText="1" indent="18"/>
    </xf>
    <xf numFmtId="0" fontId="5" fillId="4" borderId="8" xfId="0" applyFont="1" applyFill="1" applyBorder="1" applyAlignment="1">
      <alignment horizontal="left" vertical="center" wrapText="1" indent="18"/>
    </xf>
    <xf numFmtId="0" fontId="5" fillId="4" borderId="9" xfId="0" applyFont="1" applyFill="1" applyBorder="1" applyAlignment="1">
      <alignment horizontal="left" vertical="center" wrapText="1" indent="18"/>
    </xf>
    <xf numFmtId="0" fontId="5" fillId="4" borderId="10" xfId="0" applyFont="1" applyFill="1" applyBorder="1" applyAlignment="1">
      <alignment horizontal="left" vertical="center" wrapText="1" indent="18"/>
    </xf>
    <xf numFmtId="0" fontId="8" fillId="6" borderId="3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5" fillId="11" borderId="11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left" vertical="top" wrapText="1"/>
    </xf>
    <xf numFmtId="0" fontId="5" fillId="11" borderId="7" xfId="0" applyFont="1" applyFill="1" applyBorder="1" applyAlignment="1">
      <alignment horizontal="center" vertical="top" wrapText="1"/>
    </xf>
    <xf numFmtId="0" fontId="5" fillId="11" borderId="8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5" fillId="10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11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2790828</xdr:colOff>
      <xdr:row>0</xdr:row>
      <xdr:rowOff>47625</xdr:rowOff>
    </xdr:from>
    <xdr:to>
      <xdr:col>2</xdr:col>
      <xdr:colOff>123004</xdr:colOff>
      <xdr:row>0</xdr:row>
      <xdr:rowOff>695325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3" y="47625"/>
          <a:ext cx="257092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741940</xdr:rowOff>
    </xdr:from>
    <xdr:to>
      <xdr:col>5</xdr:col>
      <xdr:colOff>990600</xdr:colOff>
      <xdr:row>0</xdr:row>
      <xdr:rowOff>914400</xdr:rowOff>
    </xdr:to>
    <xdr:pic>
      <xdr:nvPicPr>
        <xdr:cNvPr id="3" name="Imagem 2" descr="BD15155_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940"/>
          <a:ext cx="9048750" cy="17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38</xdr:row>
      <xdr:rowOff>0</xdr:rowOff>
    </xdr:from>
    <xdr:to>
      <xdr:col>5</xdr:col>
      <xdr:colOff>990600</xdr:colOff>
      <xdr:row>38</xdr:row>
      <xdr:rowOff>0</xdr:rowOff>
    </xdr:to>
    <xdr:pic>
      <xdr:nvPicPr>
        <xdr:cNvPr id="5" name="Imagem 4" descr="BD15155_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9484"/>
          <a:ext cx="8248650" cy="161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19052</xdr:colOff>
      <xdr:row>209</xdr:row>
      <xdr:rowOff>276224</xdr:rowOff>
    </xdr:from>
    <xdr:to>
      <xdr:col>1</xdr:col>
      <xdr:colOff>1567051</xdr:colOff>
      <xdr:row>210</xdr:row>
      <xdr:rowOff>94424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651" t="33728" r="57608" b="57156"/>
        <a:stretch/>
      </xdr:blipFill>
      <xdr:spPr>
        <a:xfrm>
          <a:off x="371477" y="45072299"/>
          <a:ext cx="1547999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2990852</xdr:colOff>
      <xdr:row>209</xdr:row>
      <xdr:rowOff>295275</xdr:rowOff>
    </xdr:from>
    <xdr:to>
      <xdr:col>1</xdr:col>
      <xdr:colOff>4643675</xdr:colOff>
      <xdr:row>210</xdr:row>
      <xdr:rowOff>113475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513" t="33988" r="42160" b="57156"/>
        <a:stretch/>
      </xdr:blipFill>
      <xdr:spPr>
        <a:xfrm>
          <a:off x="3343277" y="45091350"/>
          <a:ext cx="1652823" cy="504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209</xdr:row>
      <xdr:rowOff>304800</xdr:rowOff>
    </xdr:from>
    <xdr:to>
      <xdr:col>5</xdr:col>
      <xdr:colOff>34614</xdr:colOff>
      <xdr:row>210</xdr:row>
      <xdr:rowOff>123000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7108" t="33988" r="26931" b="57156"/>
        <a:stretch/>
      </xdr:blipFill>
      <xdr:spPr>
        <a:xfrm>
          <a:off x="6477000" y="45100875"/>
          <a:ext cx="1615764" cy="50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381002</xdr:colOff>
      <xdr:row>75</xdr:row>
      <xdr:rowOff>114300</xdr:rowOff>
    </xdr:from>
    <xdr:to>
      <xdr:col>1</xdr:col>
      <xdr:colOff>1319401</xdr:colOff>
      <xdr:row>78</xdr:row>
      <xdr:rowOff>132525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651" t="33728" r="57608" b="57156"/>
        <a:stretch/>
      </xdr:blipFill>
      <xdr:spPr>
        <a:xfrm>
          <a:off x="381002" y="14544675"/>
          <a:ext cx="1547999" cy="50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2647952</xdr:colOff>
      <xdr:row>75</xdr:row>
      <xdr:rowOff>142875</xdr:rowOff>
    </xdr:from>
    <xdr:to>
      <xdr:col>1</xdr:col>
      <xdr:colOff>4182716</xdr:colOff>
      <xdr:row>78</xdr:row>
      <xdr:rowOff>125100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513" t="33988" r="42160" b="57156"/>
        <a:stretch/>
      </xdr:blipFill>
      <xdr:spPr>
        <a:xfrm>
          <a:off x="3257552" y="14573250"/>
          <a:ext cx="1534764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75</xdr:row>
      <xdr:rowOff>142875</xdr:rowOff>
    </xdr:from>
    <xdr:to>
      <xdr:col>4</xdr:col>
      <xdr:colOff>690727</xdr:colOff>
      <xdr:row>78</xdr:row>
      <xdr:rowOff>125100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108" t="33988" r="26931" b="57156"/>
        <a:stretch/>
      </xdr:blipFill>
      <xdr:spPr>
        <a:xfrm>
          <a:off x="6267450" y="14573250"/>
          <a:ext cx="1500352" cy="468000"/>
        </a:xfrm>
        <a:prstGeom prst="rect">
          <a:avLst/>
        </a:prstGeom>
      </xdr:spPr>
    </xdr:pic>
    <xdr:clientData/>
  </xdr:twoCellAnchor>
  <xdr:twoCellAnchor>
    <xdr:from>
      <xdr:col>1</xdr:col>
      <xdr:colOff>2466975</xdr:colOff>
      <xdr:row>0</xdr:row>
      <xdr:rowOff>47625</xdr:rowOff>
    </xdr:from>
    <xdr:to>
      <xdr:col>2</xdr:col>
      <xdr:colOff>400050</xdr:colOff>
      <xdr:row>0</xdr:row>
      <xdr:rowOff>771525</xdr:rowOff>
    </xdr:to>
    <xdr:pic>
      <xdr:nvPicPr>
        <xdr:cNvPr id="1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"/>
          <a:ext cx="24669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828674</xdr:rowOff>
    </xdr:from>
    <xdr:to>
      <xdr:col>6</xdr:col>
      <xdr:colOff>0</xdr:colOff>
      <xdr:row>0</xdr:row>
      <xdr:rowOff>971549</xdr:rowOff>
    </xdr:to>
    <xdr:pic>
      <xdr:nvPicPr>
        <xdr:cNvPr id="18" name="Imagem 17" descr="BD15155_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4"/>
          <a:ext cx="892492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tabSelected="1" topLeftCell="A59" workbookViewId="0">
      <selection activeCell="B76" sqref="B76"/>
    </sheetView>
  </sheetViews>
  <sheetFormatPr defaultRowHeight="12.75" x14ac:dyDescent="0.2"/>
  <cols>
    <col min="1" max="1" width="6.1640625" style="1" customWidth="1"/>
    <col min="2" max="2" width="91.6640625" style="1" customWidth="1"/>
    <col min="3" max="3" width="14.5" style="1" customWidth="1"/>
    <col min="4" max="4" width="14.1640625" style="1" customWidth="1"/>
    <col min="5" max="5" width="14.5" style="1" customWidth="1"/>
    <col min="6" max="6" width="17.5" style="1" customWidth="1"/>
    <col min="7" max="16384" width="9.33203125" style="1"/>
  </cols>
  <sheetData>
    <row r="1" spans="1:6" ht="84" customHeight="1" x14ac:dyDescent="0.2">
      <c r="A1" s="12"/>
      <c r="B1" s="12"/>
      <c r="C1" s="12"/>
      <c r="D1" s="12"/>
      <c r="E1" s="12"/>
      <c r="F1" s="12"/>
    </row>
    <row r="2" spans="1:6" ht="13.5" x14ac:dyDescent="0.2">
      <c r="A2" s="103" t="s">
        <v>32</v>
      </c>
      <c r="B2" s="104"/>
      <c r="C2" s="104"/>
      <c r="D2" s="104"/>
      <c r="E2" s="104"/>
      <c r="F2" s="105"/>
    </row>
    <row r="3" spans="1:6" ht="13.5" x14ac:dyDescent="0.2">
      <c r="A3" s="106" t="s">
        <v>33</v>
      </c>
      <c r="B3" s="107"/>
      <c r="C3" s="107"/>
      <c r="D3" s="107"/>
      <c r="E3" s="107"/>
      <c r="F3" s="108"/>
    </row>
    <row r="4" spans="1:6" ht="13.5" x14ac:dyDescent="0.2">
      <c r="A4" s="109" t="s">
        <v>65</v>
      </c>
      <c r="B4" s="110"/>
      <c r="C4" s="110"/>
      <c r="D4" s="110"/>
      <c r="E4" s="110"/>
      <c r="F4" s="111"/>
    </row>
    <row r="5" spans="1:6" ht="13.5" x14ac:dyDescent="0.2">
      <c r="A5" s="112" t="s">
        <v>1</v>
      </c>
      <c r="B5" s="114" t="s">
        <v>2</v>
      </c>
      <c r="C5" s="116" t="s">
        <v>3</v>
      </c>
      <c r="D5" s="117"/>
      <c r="E5" s="117"/>
      <c r="F5" s="118"/>
    </row>
    <row r="6" spans="1:6" ht="13.5" x14ac:dyDescent="0.2">
      <c r="A6" s="113"/>
      <c r="B6" s="115"/>
      <c r="C6" s="13">
        <v>2019</v>
      </c>
      <c r="D6" s="13">
        <v>2020</v>
      </c>
      <c r="E6" s="13">
        <v>2021</v>
      </c>
      <c r="F6" s="14" t="s">
        <v>4</v>
      </c>
    </row>
    <row r="7" spans="1:6" ht="13.5" x14ac:dyDescent="0.2">
      <c r="A7" s="20">
        <v>1</v>
      </c>
      <c r="B7" s="76" t="s">
        <v>5</v>
      </c>
      <c r="C7" s="22">
        <v>1000</v>
      </c>
      <c r="D7" s="22" t="s">
        <v>107</v>
      </c>
      <c r="E7" s="22" t="s">
        <v>107</v>
      </c>
      <c r="F7" s="22">
        <f t="shared" ref="F7:F15" si="0">SUM(C7:E7)</f>
        <v>1000</v>
      </c>
    </row>
    <row r="8" spans="1:6" ht="27" x14ac:dyDescent="0.2">
      <c r="A8" s="20">
        <v>2</v>
      </c>
      <c r="B8" s="76" t="s">
        <v>126</v>
      </c>
      <c r="C8" s="23">
        <v>0.01</v>
      </c>
      <c r="D8" s="23">
        <v>0.01</v>
      </c>
      <c r="E8" s="23">
        <v>0.01</v>
      </c>
      <c r="F8" s="23">
        <f t="shared" si="0"/>
        <v>0.03</v>
      </c>
    </row>
    <row r="9" spans="1:6" ht="27" x14ac:dyDescent="0.2">
      <c r="A9" s="20">
        <v>3</v>
      </c>
      <c r="B9" s="76" t="s">
        <v>8</v>
      </c>
      <c r="C9" s="23">
        <v>1000</v>
      </c>
      <c r="D9" s="23" t="s">
        <v>107</v>
      </c>
      <c r="E9" s="23" t="s">
        <v>107</v>
      </c>
      <c r="F9" s="23">
        <f t="shared" si="0"/>
        <v>1000</v>
      </c>
    </row>
    <row r="10" spans="1:6" ht="27" x14ac:dyDescent="0.2">
      <c r="A10" s="24">
        <v>4</v>
      </c>
      <c r="B10" s="77" t="s">
        <v>108</v>
      </c>
      <c r="C10" s="26">
        <v>0.01</v>
      </c>
      <c r="D10" s="26">
        <v>0.01</v>
      </c>
      <c r="E10" s="26">
        <v>0.01</v>
      </c>
      <c r="F10" s="23">
        <f t="shared" si="0"/>
        <v>0.03</v>
      </c>
    </row>
    <row r="11" spans="1:6" ht="13.5" x14ac:dyDescent="0.2">
      <c r="A11" s="24">
        <v>5</v>
      </c>
      <c r="B11" s="77" t="s">
        <v>71</v>
      </c>
      <c r="C11" s="26">
        <v>1000</v>
      </c>
      <c r="D11" s="26" t="s">
        <v>107</v>
      </c>
      <c r="E11" s="26" t="s">
        <v>107</v>
      </c>
      <c r="F11" s="23">
        <f t="shared" si="0"/>
        <v>1000</v>
      </c>
    </row>
    <row r="12" spans="1:6" ht="13.5" x14ac:dyDescent="0.2">
      <c r="A12" s="24">
        <v>6</v>
      </c>
      <c r="B12" s="78" t="s">
        <v>147</v>
      </c>
      <c r="C12" s="26">
        <v>0.01</v>
      </c>
      <c r="D12" s="26">
        <v>1000</v>
      </c>
      <c r="E12" s="26">
        <v>0.01</v>
      </c>
      <c r="F12" s="23">
        <f t="shared" si="0"/>
        <v>1000.02</v>
      </c>
    </row>
    <row r="13" spans="1:6" ht="13.5" x14ac:dyDescent="0.2">
      <c r="A13" s="24">
        <v>7</v>
      </c>
      <c r="B13" s="78" t="s">
        <v>109</v>
      </c>
      <c r="C13" s="26">
        <v>0.01</v>
      </c>
      <c r="D13" s="26" t="s">
        <v>107</v>
      </c>
      <c r="E13" s="26" t="s">
        <v>107</v>
      </c>
      <c r="F13" s="23">
        <f t="shared" si="0"/>
        <v>0.01</v>
      </c>
    </row>
    <row r="14" spans="1:6" ht="40.5" x14ac:dyDescent="0.2">
      <c r="A14" s="24">
        <v>8</v>
      </c>
      <c r="B14" s="77" t="s">
        <v>159</v>
      </c>
      <c r="C14" s="27">
        <v>0.01</v>
      </c>
      <c r="D14" s="27">
        <v>0.01</v>
      </c>
      <c r="E14" s="27">
        <v>0.01</v>
      </c>
      <c r="F14" s="22">
        <f t="shared" si="0"/>
        <v>0.03</v>
      </c>
    </row>
    <row r="15" spans="1:6" ht="13.5" x14ac:dyDescent="0.2">
      <c r="A15" s="121" t="s">
        <v>6</v>
      </c>
      <c r="B15" s="122"/>
      <c r="C15" s="28">
        <f>SUM(C7:C14)</f>
        <v>3000.0500000000006</v>
      </c>
      <c r="D15" s="28">
        <f>SUM(D7:D14)</f>
        <v>1000.03</v>
      </c>
      <c r="E15" s="28">
        <f>SUM(E7:E14)</f>
        <v>0.04</v>
      </c>
      <c r="F15" s="29">
        <f t="shared" si="0"/>
        <v>4000.1200000000008</v>
      </c>
    </row>
    <row r="16" spans="1:6" ht="29.25" customHeight="1" x14ac:dyDescent="0.2">
      <c r="A16" s="123" t="s">
        <v>67</v>
      </c>
      <c r="B16" s="124"/>
      <c r="C16" s="124"/>
      <c r="D16" s="124"/>
      <c r="E16" s="124"/>
      <c r="F16" s="125"/>
    </row>
    <row r="17" spans="1:6" ht="13.5" x14ac:dyDescent="0.2">
      <c r="A17" s="112" t="s">
        <v>1</v>
      </c>
      <c r="B17" s="114" t="s">
        <v>2</v>
      </c>
      <c r="C17" s="116" t="s">
        <v>3</v>
      </c>
      <c r="D17" s="117"/>
      <c r="E17" s="117"/>
      <c r="F17" s="118"/>
    </row>
    <row r="18" spans="1:6" ht="13.5" x14ac:dyDescent="0.2">
      <c r="A18" s="113"/>
      <c r="B18" s="115"/>
      <c r="C18" s="13">
        <v>2019</v>
      </c>
      <c r="D18" s="13">
        <v>2020</v>
      </c>
      <c r="E18" s="13">
        <v>2021</v>
      </c>
      <c r="F18" s="14" t="s">
        <v>4</v>
      </c>
    </row>
    <row r="19" spans="1:6" ht="27" x14ac:dyDescent="0.2">
      <c r="A19" s="30">
        <v>9</v>
      </c>
      <c r="B19" s="31" t="s">
        <v>58</v>
      </c>
      <c r="C19" s="32">
        <v>0.01</v>
      </c>
      <c r="D19" s="32">
        <v>0.01</v>
      </c>
      <c r="E19" s="32">
        <v>0.01</v>
      </c>
      <c r="F19" s="22">
        <f t="shared" ref="F19:F28" si="1">SUM(C19:E19)</f>
        <v>0.03</v>
      </c>
    </row>
    <row r="20" spans="1:6" ht="13.5" x14ac:dyDescent="0.2">
      <c r="A20" s="33">
        <v>10</v>
      </c>
      <c r="B20" s="31" t="s">
        <v>10</v>
      </c>
      <c r="C20" s="34">
        <v>26000</v>
      </c>
      <c r="D20" s="34">
        <v>27000</v>
      </c>
      <c r="E20" s="34">
        <v>28000</v>
      </c>
      <c r="F20" s="22">
        <f t="shared" si="1"/>
        <v>81000</v>
      </c>
    </row>
    <row r="21" spans="1:6" ht="13.5" x14ac:dyDescent="0.2">
      <c r="A21" s="33">
        <v>11</v>
      </c>
      <c r="B21" s="31" t="s">
        <v>11</v>
      </c>
      <c r="C21" s="34">
        <v>24000</v>
      </c>
      <c r="D21" s="34">
        <v>25000</v>
      </c>
      <c r="E21" s="34">
        <v>25000</v>
      </c>
      <c r="F21" s="22">
        <f t="shared" si="1"/>
        <v>74000</v>
      </c>
    </row>
    <row r="22" spans="1:6" ht="13.5" x14ac:dyDescent="0.2">
      <c r="A22" s="33">
        <v>12</v>
      </c>
      <c r="B22" s="31" t="s">
        <v>12</v>
      </c>
      <c r="C22" s="34">
        <v>10000</v>
      </c>
      <c r="D22" s="34">
        <v>11000</v>
      </c>
      <c r="E22" s="34">
        <v>11500</v>
      </c>
      <c r="F22" s="22">
        <f t="shared" si="1"/>
        <v>32500</v>
      </c>
    </row>
    <row r="23" spans="1:6" ht="13.5" x14ac:dyDescent="0.2">
      <c r="A23" s="33">
        <v>13</v>
      </c>
      <c r="B23" s="31" t="s">
        <v>13</v>
      </c>
      <c r="C23" s="32">
        <v>0.01</v>
      </c>
      <c r="D23" s="32" t="s">
        <v>107</v>
      </c>
      <c r="E23" s="32" t="s">
        <v>107</v>
      </c>
      <c r="F23" s="22">
        <f t="shared" si="1"/>
        <v>0.01</v>
      </c>
    </row>
    <row r="24" spans="1:6" ht="13.5" x14ac:dyDescent="0.2">
      <c r="A24" s="33">
        <v>14</v>
      </c>
      <c r="B24" s="31" t="s">
        <v>160</v>
      </c>
      <c r="C24" s="32">
        <v>5000</v>
      </c>
      <c r="D24" s="32">
        <v>5000</v>
      </c>
      <c r="E24" s="32">
        <v>5000</v>
      </c>
      <c r="F24" s="22">
        <f t="shared" si="1"/>
        <v>15000</v>
      </c>
    </row>
    <row r="25" spans="1:6" ht="13.5" x14ac:dyDescent="0.2">
      <c r="A25" s="33">
        <v>15</v>
      </c>
      <c r="B25" s="35" t="s">
        <v>72</v>
      </c>
      <c r="C25" s="32">
        <v>10000</v>
      </c>
      <c r="D25" s="32">
        <v>10000</v>
      </c>
      <c r="E25" s="32">
        <v>10000</v>
      </c>
      <c r="F25" s="22">
        <f t="shared" si="1"/>
        <v>30000</v>
      </c>
    </row>
    <row r="26" spans="1:6" ht="27" x14ac:dyDescent="0.2">
      <c r="A26" s="33">
        <v>16</v>
      </c>
      <c r="B26" s="31" t="s">
        <v>73</v>
      </c>
      <c r="C26" s="32">
        <v>6000</v>
      </c>
      <c r="D26" s="32">
        <v>6000</v>
      </c>
      <c r="E26" s="32">
        <v>6000</v>
      </c>
      <c r="F26" s="22">
        <f t="shared" si="1"/>
        <v>18000</v>
      </c>
    </row>
    <row r="27" spans="1:6" ht="13.5" x14ac:dyDescent="0.2">
      <c r="A27" s="36">
        <v>17</v>
      </c>
      <c r="B27" s="31" t="s">
        <v>59</v>
      </c>
      <c r="C27" s="32">
        <v>0.01</v>
      </c>
      <c r="D27" s="32">
        <v>0.01</v>
      </c>
      <c r="E27" s="32">
        <v>0.01</v>
      </c>
      <c r="F27" s="22">
        <f t="shared" si="1"/>
        <v>0.03</v>
      </c>
    </row>
    <row r="28" spans="1:6" ht="12.75" customHeight="1" x14ac:dyDescent="0.2">
      <c r="A28" s="128" t="s">
        <v>6</v>
      </c>
      <c r="B28" s="128"/>
      <c r="C28" s="83">
        <f>SUM(C19:C27)</f>
        <v>81000.029999999984</v>
      </c>
      <c r="D28" s="83">
        <f>SUM(D19:D27)</f>
        <v>84000.01999999999</v>
      </c>
      <c r="E28" s="83">
        <f>SUM(E19:E27)</f>
        <v>85500.01999999999</v>
      </c>
      <c r="F28" s="84">
        <f t="shared" si="1"/>
        <v>250500.06999999998</v>
      </c>
    </row>
    <row r="29" spans="1:6" ht="12.75" customHeight="1" x14ac:dyDescent="0.2">
      <c r="A29" s="123" t="s">
        <v>66</v>
      </c>
      <c r="B29" s="124"/>
      <c r="C29" s="124"/>
      <c r="D29" s="124"/>
      <c r="E29" s="124"/>
      <c r="F29" s="125"/>
    </row>
    <row r="30" spans="1:6" ht="12.75" customHeight="1" x14ac:dyDescent="0.2">
      <c r="A30" s="126" t="s">
        <v>1</v>
      </c>
      <c r="B30" s="114" t="s">
        <v>2</v>
      </c>
      <c r="C30" s="116" t="s">
        <v>3</v>
      </c>
      <c r="D30" s="117"/>
      <c r="E30" s="117"/>
      <c r="F30" s="118"/>
    </row>
    <row r="31" spans="1:6" ht="19.5" customHeight="1" x14ac:dyDescent="0.2">
      <c r="A31" s="127"/>
      <c r="B31" s="115"/>
      <c r="C31" s="13">
        <v>2019</v>
      </c>
      <c r="D31" s="13">
        <v>2020</v>
      </c>
      <c r="E31" s="13">
        <v>2021</v>
      </c>
      <c r="F31" s="14" t="s">
        <v>4</v>
      </c>
    </row>
    <row r="32" spans="1:6" ht="27" x14ac:dyDescent="0.2">
      <c r="A32" s="30">
        <v>18</v>
      </c>
      <c r="B32" s="79" t="s">
        <v>69</v>
      </c>
      <c r="C32" s="37">
        <v>0.01</v>
      </c>
      <c r="D32" s="37">
        <v>0.01</v>
      </c>
      <c r="E32" s="37">
        <v>0.01</v>
      </c>
      <c r="F32" s="22">
        <f>SUM(C32:E32)</f>
        <v>0.03</v>
      </c>
    </row>
    <row r="33" spans="1:6" ht="13.5" x14ac:dyDescent="0.2">
      <c r="A33" s="33">
        <v>19</v>
      </c>
      <c r="B33" s="79" t="s">
        <v>110</v>
      </c>
      <c r="C33" s="26">
        <v>0.01</v>
      </c>
      <c r="D33" s="26">
        <v>0.01</v>
      </c>
      <c r="E33" s="26">
        <v>0.01</v>
      </c>
      <c r="F33" s="22">
        <f>SUM(C33:E33)</f>
        <v>0.03</v>
      </c>
    </row>
    <row r="34" spans="1:6" ht="13.5" x14ac:dyDescent="0.2">
      <c r="A34" s="33">
        <v>20</v>
      </c>
      <c r="B34" s="79" t="s">
        <v>70</v>
      </c>
      <c r="C34" s="37">
        <v>0.01</v>
      </c>
      <c r="D34" s="37">
        <v>0.01</v>
      </c>
      <c r="E34" s="37">
        <v>0.01</v>
      </c>
      <c r="F34" s="22">
        <f>SUM(C34:E34)</f>
        <v>0.03</v>
      </c>
    </row>
    <row r="35" spans="1:6" ht="13.5" x14ac:dyDescent="0.2">
      <c r="A35" s="36">
        <v>21</v>
      </c>
      <c r="B35" s="79" t="s">
        <v>68</v>
      </c>
      <c r="C35" s="37">
        <v>0.01</v>
      </c>
      <c r="D35" s="37">
        <v>0.01</v>
      </c>
      <c r="E35" s="37">
        <v>0.01</v>
      </c>
      <c r="F35" s="22">
        <f>SUM(C35:E35)</f>
        <v>0.03</v>
      </c>
    </row>
    <row r="36" spans="1:6" ht="13.5" x14ac:dyDescent="0.2">
      <c r="A36" s="121" t="s">
        <v>6</v>
      </c>
      <c r="B36" s="122"/>
      <c r="C36" s="28">
        <f>SUM(C32:C35)</f>
        <v>0.04</v>
      </c>
      <c r="D36" s="28">
        <f>SUM(D32:D35)</f>
        <v>0.04</v>
      </c>
      <c r="E36" s="28">
        <f>SUM(E32:E35)</f>
        <v>0.04</v>
      </c>
      <c r="F36" s="28">
        <f>SUM(F32:F35)</f>
        <v>0.12</v>
      </c>
    </row>
    <row r="37" spans="1:6" ht="17.25" customHeight="1" x14ac:dyDescent="0.2">
      <c r="A37" s="119" t="s">
        <v>37</v>
      </c>
      <c r="B37" s="120"/>
      <c r="C37" s="38">
        <f>C15+C28+C36</f>
        <v>84000.119999999981</v>
      </c>
      <c r="D37" s="38">
        <f>D15+D28+D36</f>
        <v>85000.089999999982</v>
      </c>
      <c r="E37" s="38">
        <f>E15+E28+E36</f>
        <v>85500.099999999977</v>
      </c>
      <c r="F37" s="38">
        <f>F15+F28+F36</f>
        <v>254500.30999999997</v>
      </c>
    </row>
    <row r="38" spans="1:6" ht="27" customHeight="1" x14ac:dyDescent="0.2">
      <c r="A38" s="12"/>
      <c r="B38" s="12"/>
      <c r="C38" s="12"/>
      <c r="D38" s="12"/>
      <c r="E38" s="12"/>
      <c r="F38" s="12"/>
    </row>
    <row r="39" spans="1:6" ht="13.5" x14ac:dyDescent="0.2">
      <c r="A39" s="133" t="s">
        <v>162</v>
      </c>
      <c r="B39" s="104"/>
      <c r="C39" s="104"/>
      <c r="D39" s="104"/>
      <c r="E39" s="104"/>
      <c r="F39" s="105"/>
    </row>
    <row r="40" spans="1:6" ht="13.5" x14ac:dyDescent="0.2">
      <c r="A40" s="106" t="s">
        <v>38</v>
      </c>
      <c r="B40" s="107"/>
      <c r="C40" s="107"/>
      <c r="D40" s="107"/>
      <c r="E40" s="107"/>
      <c r="F40" s="108"/>
    </row>
    <row r="41" spans="1:6" ht="13.5" x14ac:dyDescent="0.2">
      <c r="A41" s="109" t="s">
        <v>89</v>
      </c>
      <c r="B41" s="110"/>
      <c r="C41" s="110"/>
      <c r="D41" s="110"/>
      <c r="E41" s="110"/>
      <c r="F41" s="111"/>
    </row>
    <row r="42" spans="1:6" ht="13.5" x14ac:dyDescent="0.2">
      <c r="A42" s="126" t="s">
        <v>1</v>
      </c>
      <c r="B42" s="114" t="s">
        <v>2</v>
      </c>
      <c r="C42" s="116" t="s">
        <v>3</v>
      </c>
      <c r="D42" s="117"/>
      <c r="E42" s="117"/>
      <c r="F42" s="118"/>
    </row>
    <row r="43" spans="1:6" ht="13.5" x14ac:dyDescent="0.2">
      <c r="A43" s="134"/>
      <c r="B43" s="132"/>
      <c r="C43" s="8">
        <v>2019</v>
      </c>
      <c r="D43" s="8">
        <v>2020</v>
      </c>
      <c r="E43" s="8">
        <v>2021</v>
      </c>
      <c r="F43" s="3" t="s">
        <v>4</v>
      </c>
    </row>
    <row r="44" spans="1:6" ht="13.5" x14ac:dyDescent="0.2">
      <c r="A44" s="39">
        <v>22</v>
      </c>
      <c r="B44" s="40" t="s">
        <v>111</v>
      </c>
      <c r="C44" s="41">
        <v>0.01</v>
      </c>
      <c r="D44" s="42">
        <v>0.01</v>
      </c>
      <c r="E44" s="42">
        <v>0.01</v>
      </c>
      <c r="F44" s="22">
        <f>SUM(C44:E44)</f>
        <v>0.03</v>
      </c>
    </row>
    <row r="45" spans="1:6" ht="13.5" x14ac:dyDescent="0.2">
      <c r="A45" s="129" t="s">
        <v>6</v>
      </c>
      <c r="B45" s="130"/>
      <c r="C45" s="43">
        <f>C44</f>
        <v>0.01</v>
      </c>
      <c r="D45" s="43">
        <f>D44</f>
        <v>0.01</v>
      </c>
      <c r="E45" s="43">
        <f>E44</f>
        <v>0.01</v>
      </c>
      <c r="F45" s="43">
        <f>F44</f>
        <v>0.03</v>
      </c>
    </row>
    <row r="46" spans="1:6" ht="13.5" x14ac:dyDescent="0.2">
      <c r="A46" s="109" t="s">
        <v>14</v>
      </c>
      <c r="B46" s="110"/>
      <c r="C46" s="110"/>
      <c r="D46" s="110"/>
      <c r="E46" s="110"/>
      <c r="F46" s="111"/>
    </row>
    <row r="47" spans="1:6" ht="13.5" x14ac:dyDescent="0.2">
      <c r="A47" s="112" t="s">
        <v>1</v>
      </c>
      <c r="B47" s="114" t="s">
        <v>2</v>
      </c>
      <c r="C47" s="116" t="s">
        <v>3</v>
      </c>
      <c r="D47" s="117"/>
      <c r="E47" s="117"/>
      <c r="F47" s="118"/>
    </row>
    <row r="48" spans="1:6" ht="13.5" x14ac:dyDescent="0.2">
      <c r="A48" s="131"/>
      <c r="B48" s="132"/>
      <c r="C48" s="8">
        <v>2019</v>
      </c>
      <c r="D48" s="8">
        <v>2020</v>
      </c>
      <c r="E48" s="8">
        <v>2021</v>
      </c>
      <c r="F48" s="3" t="s">
        <v>4</v>
      </c>
    </row>
    <row r="49" spans="1:6" ht="27" x14ac:dyDescent="0.2">
      <c r="A49" s="44">
        <v>23</v>
      </c>
      <c r="B49" s="40" t="s">
        <v>148</v>
      </c>
      <c r="C49" s="45">
        <v>0.01</v>
      </c>
      <c r="D49" s="45">
        <v>0.01</v>
      </c>
      <c r="E49" s="45">
        <v>0.01</v>
      </c>
      <c r="F49" s="22">
        <f>SUM(C49:E49)</f>
        <v>0.03</v>
      </c>
    </row>
    <row r="50" spans="1:6" ht="13.5" x14ac:dyDescent="0.2">
      <c r="A50" s="129" t="s">
        <v>6</v>
      </c>
      <c r="B50" s="130"/>
      <c r="C50" s="43">
        <f>C49</f>
        <v>0.01</v>
      </c>
      <c r="D50" s="43">
        <f>D49</f>
        <v>0.01</v>
      </c>
      <c r="E50" s="43">
        <f>E49</f>
        <v>0.01</v>
      </c>
      <c r="F50" s="43">
        <f>F49</f>
        <v>0.03</v>
      </c>
    </row>
    <row r="51" spans="1:6" ht="13.5" x14ac:dyDescent="0.2">
      <c r="A51" s="109" t="s">
        <v>74</v>
      </c>
      <c r="B51" s="110"/>
      <c r="C51" s="110"/>
      <c r="D51" s="110"/>
      <c r="E51" s="110"/>
      <c r="F51" s="111"/>
    </row>
    <row r="52" spans="1:6" ht="13.5" x14ac:dyDescent="0.2">
      <c r="A52" s="112" t="s">
        <v>1</v>
      </c>
      <c r="B52" s="114" t="s">
        <v>2</v>
      </c>
      <c r="C52" s="116" t="s">
        <v>3</v>
      </c>
      <c r="D52" s="117"/>
      <c r="E52" s="117"/>
      <c r="F52" s="118"/>
    </row>
    <row r="53" spans="1:6" ht="13.5" x14ac:dyDescent="0.2">
      <c r="A53" s="131"/>
      <c r="B53" s="132"/>
      <c r="C53" s="8">
        <v>2019</v>
      </c>
      <c r="D53" s="8">
        <v>2020</v>
      </c>
      <c r="E53" s="8">
        <v>2021</v>
      </c>
      <c r="F53" s="3" t="s">
        <v>4</v>
      </c>
    </row>
    <row r="54" spans="1:6" ht="13.5" x14ac:dyDescent="0.2">
      <c r="A54" s="44">
        <v>24</v>
      </c>
      <c r="B54" s="40" t="s">
        <v>60</v>
      </c>
      <c r="C54" s="47">
        <v>6000</v>
      </c>
      <c r="D54" s="45">
        <v>3000</v>
      </c>
      <c r="E54" s="45">
        <v>3000</v>
      </c>
      <c r="F54" s="22">
        <f t="shared" ref="F54:F76" si="2">SUM(C54:E54)</f>
        <v>12000</v>
      </c>
    </row>
    <row r="55" spans="1:6" ht="16.5" customHeight="1" x14ac:dyDescent="0.2">
      <c r="A55" s="44">
        <v>25</v>
      </c>
      <c r="B55" s="40" t="s">
        <v>112</v>
      </c>
      <c r="C55" s="47">
        <v>0.01</v>
      </c>
      <c r="D55" s="45" t="s">
        <v>107</v>
      </c>
      <c r="E55" s="47" t="s">
        <v>107</v>
      </c>
      <c r="F55" s="22">
        <f t="shared" si="2"/>
        <v>0.01</v>
      </c>
    </row>
    <row r="56" spans="1:6" ht="13.5" x14ac:dyDescent="0.2">
      <c r="A56" s="44">
        <v>26</v>
      </c>
      <c r="B56" s="40" t="s">
        <v>113</v>
      </c>
      <c r="C56" s="45">
        <v>0.01</v>
      </c>
      <c r="D56" s="47" t="s">
        <v>107</v>
      </c>
      <c r="E56" s="47" t="s">
        <v>107</v>
      </c>
      <c r="F56" s="22">
        <f t="shared" si="2"/>
        <v>0.01</v>
      </c>
    </row>
    <row r="57" spans="1:6" ht="13.5" x14ac:dyDescent="0.2">
      <c r="A57" s="44">
        <v>27</v>
      </c>
      <c r="B57" s="40" t="s">
        <v>114</v>
      </c>
      <c r="C57" s="45">
        <v>18000</v>
      </c>
      <c r="D57" s="45">
        <v>20000</v>
      </c>
      <c r="E57" s="45">
        <v>21000</v>
      </c>
      <c r="F57" s="22">
        <f t="shared" si="2"/>
        <v>59000</v>
      </c>
    </row>
    <row r="58" spans="1:6" ht="15" x14ac:dyDescent="0.2">
      <c r="A58" s="97">
        <v>28</v>
      </c>
      <c r="B58" s="40" t="s">
        <v>15</v>
      </c>
      <c r="C58" s="47">
        <v>40000</v>
      </c>
      <c r="D58" s="45">
        <v>50000</v>
      </c>
      <c r="E58" s="45">
        <v>60000</v>
      </c>
      <c r="F58" s="22">
        <f t="shared" si="2"/>
        <v>150000</v>
      </c>
    </row>
    <row r="59" spans="1:6" ht="13.5" x14ac:dyDescent="0.2">
      <c r="A59" s="44">
        <v>29</v>
      </c>
      <c r="B59" s="40" t="s">
        <v>115</v>
      </c>
      <c r="C59" s="45">
        <v>7600</v>
      </c>
      <c r="D59" s="45">
        <v>8000</v>
      </c>
      <c r="E59" s="45">
        <v>8000</v>
      </c>
      <c r="F59" s="22">
        <f t="shared" si="2"/>
        <v>23600</v>
      </c>
    </row>
    <row r="60" spans="1:6" ht="13.5" x14ac:dyDescent="0.2">
      <c r="A60" s="44">
        <v>30</v>
      </c>
      <c r="B60" s="40" t="s">
        <v>116</v>
      </c>
      <c r="C60" s="45">
        <v>20000</v>
      </c>
      <c r="D60" s="45">
        <v>15000</v>
      </c>
      <c r="E60" s="45">
        <v>15000</v>
      </c>
      <c r="F60" s="22">
        <f t="shared" si="2"/>
        <v>50000</v>
      </c>
    </row>
    <row r="61" spans="1:6" ht="13.5" x14ac:dyDescent="0.2">
      <c r="A61" s="44">
        <v>31</v>
      </c>
      <c r="B61" s="40" t="s">
        <v>127</v>
      </c>
      <c r="C61" s="45">
        <v>14000</v>
      </c>
      <c r="D61" s="45" t="s">
        <v>107</v>
      </c>
      <c r="E61" s="45" t="s">
        <v>107</v>
      </c>
      <c r="F61" s="22">
        <f t="shared" si="2"/>
        <v>14000</v>
      </c>
    </row>
    <row r="62" spans="1:6" ht="13.5" x14ac:dyDescent="0.2">
      <c r="A62" s="44">
        <v>32</v>
      </c>
      <c r="B62" s="56" t="s">
        <v>61</v>
      </c>
      <c r="C62" s="62">
        <v>15000</v>
      </c>
      <c r="D62" s="62">
        <v>16000</v>
      </c>
      <c r="E62" s="62">
        <v>17000</v>
      </c>
      <c r="F62" s="85">
        <f t="shared" si="2"/>
        <v>48000</v>
      </c>
    </row>
    <row r="63" spans="1:6" ht="13.5" x14ac:dyDescent="0.2">
      <c r="A63" s="74">
        <v>33</v>
      </c>
      <c r="B63" s="21" t="s">
        <v>62</v>
      </c>
      <c r="C63" s="87">
        <v>0.01</v>
      </c>
      <c r="D63" s="23" t="s">
        <v>107</v>
      </c>
      <c r="E63" s="87" t="s">
        <v>107</v>
      </c>
      <c r="F63" s="22">
        <f t="shared" si="2"/>
        <v>0.01</v>
      </c>
    </row>
    <row r="64" spans="1:6" ht="27" x14ac:dyDescent="0.2">
      <c r="A64" s="20">
        <v>34</v>
      </c>
      <c r="B64" s="53" t="s">
        <v>149</v>
      </c>
      <c r="C64" s="54">
        <v>20000</v>
      </c>
      <c r="D64" s="54">
        <v>20000</v>
      </c>
      <c r="E64" s="54">
        <v>20000</v>
      </c>
      <c r="F64" s="86">
        <f t="shared" si="2"/>
        <v>60000</v>
      </c>
    </row>
    <row r="65" spans="1:6" ht="13.5" x14ac:dyDescent="0.2">
      <c r="A65" s="75">
        <v>35</v>
      </c>
      <c r="B65" s="40" t="s">
        <v>117</v>
      </c>
      <c r="C65" s="47" t="s">
        <v>107</v>
      </c>
      <c r="D65" s="45">
        <v>5000</v>
      </c>
      <c r="E65" s="47" t="s">
        <v>107</v>
      </c>
      <c r="F65" s="22">
        <f t="shared" si="2"/>
        <v>5000</v>
      </c>
    </row>
    <row r="66" spans="1:6" ht="13.5" x14ac:dyDescent="0.2">
      <c r="A66" s="44">
        <v>36</v>
      </c>
      <c r="B66" s="40" t="s">
        <v>64</v>
      </c>
      <c r="C66" s="45">
        <v>0.01</v>
      </c>
      <c r="D66" s="45">
        <v>0.01</v>
      </c>
      <c r="E66" s="47">
        <v>0.01</v>
      </c>
      <c r="F66" s="22">
        <f t="shared" si="2"/>
        <v>0.03</v>
      </c>
    </row>
    <row r="67" spans="1:6" ht="13.5" x14ac:dyDescent="0.2">
      <c r="A67" s="44">
        <v>37</v>
      </c>
      <c r="B67" s="40" t="s">
        <v>118</v>
      </c>
      <c r="C67" s="47">
        <v>4000</v>
      </c>
      <c r="D67" s="47">
        <v>4000</v>
      </c>
      <c r="E67" s="45">
        <v>4000</v>
      </c>
      <c r="F67" s="22">
        <f t="shared" si="2"/>
        <v>12000</v>
      </c>
    </row>
    <row r="68" spans="1:6" ht="13.5" x14ac:dyDescent="0.2">
      <c r="A68" s="44">
        <v>38</v>
      </c>
      <c r="B68" s="40" t="s">
        <v>16</v>
      </c>
      <c r="C68" s="45">
        <v>3000</v>
      </c>
      <c r="D68" s="47" t="s">
        <v>107</v>
      </c>
      <c r="E68" s="47" t="s">
        <v>107</v>
      </c>
      <c r="F68" s="22">
        <f t="shared" si="2"/>
        <v>3000</v>
      </c>
    </row>
    <row r="69" spans="1:6" ht="13.5" x14ac:dyDescent="0.2">
      <c r="A69" s="44">
        <v>39</v>
      </c>
      <c r="B69" s="40" t="s">
        <v>63</v>
      </c>
      <c r="C69" s="47">
        <v>2000</v>
      </c>
      <c r="D69" s="45" t="s">
        <v>107</v>
      </c>
      <c r="E69" s="47" t="s">
        <v>107</v>
      </c>
      <c r="F69" s="22">
        <f t="shared" si="2"/>
        <v>2000</v>
      </c>
    </row>
    <row r="70" spans="1:6" ht="13.5" x14ac:dyDescent="0.2">
      <c r="A70" s="44">
        <v>40</v>
      </c>
      <c r="B70" s="40" t="s">
        <v>75</v>
      </c>
      <c r="C70" s="47">
        <v>0.01</v>
      </c>
      <c r="D70" s="45">
        <v>0.01</v>
      </c>
      <c r="E70" s="47">
        <v>0.01</v>
      </c>
      <c r="F70" s="22">
        <f t="shared" si="2"/>
        <v>0.03</v>
      </c>
    </row>
    <row r="71" spans="1:6" ht="13.5" x14ac:dyDescent="0.2">
      <c r="A71" s="44">
        <v>41</v>
      </c>
      <c r="B71" s="40" t="s">
        <v>76</v>
      </c>
      <c r="C71" s="47">
        <v>8000</v>
      </c>
      <c r="D71" s="45" t="s">
        <v>107</v>
      </c>
      <c r="E71" s="47" t="s">
        <v>107</v>
      </c>
      <c r="F71" s="22">
        <f t="shared" si="2"/>
        <v>8000</v>
      </c>
    </row>
    <row r="72" spans="1:6" ht="27" x14ac:dyDescent="0.2">
      <c r="A72" s="44">
        <v>42</v>
      </c>
      <c r="B72" s="40" t="s">
        <v>163</v>
      </c>
      <c r="C72" s="47">
        <v>0.01</v>
      </c>
      <c r="D72" s="45" t="s">
        <v>107</v>
      </c>
      <c r="E72" s="47" t="s">
        <v>107</v>
      </c>
      <c r="F72" s="22">
        <f t="shared" si="2"/>
        <v>0.01</v>
      </c>
    </row>
    <row r="73" spans="1:6" ht="13.5" x14ac:dyDescent="0.2">
      <c r="A73" s="44">
        <v>43</v>
      </c>
      <c r="B73" s="40" t="s">
        <v>119</v>
      </c>
      <c r="C73" s="47">
        <v>5000</v>
      </c>
      <c r="D73" s="45" t="s">
        <v>107</v>
      </c>
      <c r="E73" s="47" t="s">
        <v>107</v>
      </c>
      <c r="F73" s="22">
        <f t="shared" si="2"/>
        <v>5000</v>
      </c>
    </row>
    <row r="74" spans="1:6" ht="27" x14ac:dyDescent="0.2">
      <c r="A74" s="44">
        <v>44</v>
      </c>
      <c r="B74" s="40" t="s">
        <v>150</v>
      </c>
      <c r="C74" s="47">
        <v>2800</v>
      </c>
      <c r="D74" s="45" t="s">
        <v>107</v>
      </c>
      <c r="E74" s="47" t="s">
        <v>107</v>
      </c>
      <c r="F74" s="22">
        <f t="shared" si="2"/>
        <v>2800</v>
      </c>
    </row>
    <row r="75" spans="1:6" ht="13.5" x14ac:dyDescent="0.2">
      <c r="A75" s="44">
        <v>45</v>
      </c>
      <c r="B75" s="40" t="s">
        <v>151</v>
      </c>
      <c r="C75" s="47">
        <v>2000</v>
      </c>
      <c r="D75" s="45">
        <v>2000</v>
      </c>
      <c r="E75" s="47">
        <v>2000</v>
      </c>
      <c r="F75" s="22">
        <f t="shared" si="2"/>
        <v>6000</v>
      </c>
    </row>
    <row r="76" spans="1:6" ht="13.5" x14ac:dyDescent="0.2">
      <c r="A76" s="44">
        <v>46</v>
      </c>
      <c r="B76" s="40" t="s">
        <v>146</v>
      </c>
      <c r="C76" s="45">
        <v>0.01</v>
      </c>
      <c r="D76" s="45" t="s">
        <v>107</v>
      </c>
      <c r="E76" s="45" t="s">
        <v>107</v>
      </c>
      <c r="F76" s="22">
        <f t="shared" si="2"/>
        <v>0.01</v>
      </c>
    </row>
    <row r="77" spans="1:6" ht="13.5" x14ac:dyDescent="0.2">
      <c r="A77" s="129" t="s">
        <v>6</v>
      </c>
      <c r="B77" s="130"/>
      <c r="C77" s="9">
        <f>SUM(C54:C76)</f>
        <v>167400.07000000004</v>
      </c>
      <c r="D77" s="9">
        <f>SUM(D54:D76)</f>
        <v>143000.02000000002</v>
      </c>
      <c r="E77" s="9">
        <f>SUM(E54:E76)</f>
        <v>150000.02000000002</v>
      </c>
      <c r="F77" s="9">
        <f>SUM(F54:F76)</f>
        <v>460400.1100000001</v>
      </c>
    </row>
    <row r="78" spans="1:6" ht="13.5" x14ac:dyDescent="0.2">
      <c r="A78" s="109" t="s">
        <v>77</v>
      </c>
      <c r="B78" s="110"/>
      <c r="C78" s="110"/>
      <c r="D78" s="110"/>
      <c r="E78" s="110"/>
      <c r="F78" s="111"/>
    </row>
    <row r="79" spans="1:6" ht="13.5" x14ac:dyDescent="0.2">
      <c r="A79" s="135" t="s">
        <v>1</v>
      </c>
      <c r="B79" s="137" t="s">
        <v>2</v>
      </c>
      <c r="C79" s="116" t="s">
        <v>3</v>
      </c>
      <c r="D79" s="117"/>
      <c r="E79" s="117"/>
      <c r="F79" s="118"/>
    </row>
    <row r="80" spans="1:6" ht="13.5" x14ac:dyDescent="0.2">
      <c r="A80" s="136"/>
      <c r="B80" s="138"/>
      <c r="C80" s="2">
        <v>2019</v>
      </c>
      <c r="D80" s="2">
        <v>2020</v>
      </c>
      <c r="E80" s="2">
        <v>2021</v>
      </c>
      <c r="F80" s="3" t="s">
        <v>4</v>
      </c>
    </row>
    <row r="81" spans="1:6" ht="13.5" x14ac:dyDescent="0.2">
      <c r="A81" s="44">
        <v>47</v>
      </c>
      <c r="B81" s="40" t="s">
        <v>17</v>
      </c>
      <c r="C81" s="42">
        <v>0.01</v>
      </c>
      <c r="D81" s="42">
        <v>0.01</v>
      </c>
      <c r="E81" s="41">
        <v>0.01</v>
      </c>
      <c r="F81" s="22">
        <f t="shared" ref="F81:F88" si="3">SUM(C81:E81)</f>
        <v>0.03</v>
      </c>
    </row>
    <row r="82" spans="1:6" ht="13.5" x14ac:dyDescent="0.2">
      <c r="A82" s="98">
        <v>48</v>
      </c>
      <c r="B82" s="40" t="s">
        <v>55</v>
      </c>
      <c r="C82" s="42">
        <v>0.01</v>
      </c>
      <c r="D82" s="42">
        <v>0.01</v>
      </c>
      <c r="E82" s="41">
        <v>0.01</v>
      </c>
      <c r="F82" s="22">
        <f t="shared" si="3"/>
        <v>0.03</v>
      </c>
    </row>
    <row r="83" spans="1:6" ht="13.5" x14ac:dyDescent="0.2">
      <c r="A83" s="44">
        <v>49</v>
      </c>
      <c r="B83" s="40" t="s">
        <v>18</v>
      </c>
      <c r="C83" s="42">
        <v>0.01</v>
      </c>
      <c r="D83" s="42" t="s">
        <v>107</v>
      </c>
      <c r="E83" s="41" t="s">
        <v>107</v>
      </c>
      <c r="F83" s="22">
        <f t="shared" si="3"/>
        <v>0.01</v>
      </c>
    </row>
    <row r="84" spans="1:6" ht="27" x14ac:dyDescent="0.2">
      <c r="A84" s="44">
        <v>50</v>
      </c>
      <c r="B84" s="90" t="s">
        <v>78</v>
      </c>
      <c r="C84" s="62">
        <v>12000</v>
      </c>
      <c r="D84" s="81">
        <v>12000</v>
      </c>
      <c r="E84" s="89">
        <v>12000</v>
      </c>
      <c r="F84" s="85">
        <f>SUM(C84:E84)</f>
        <v>36000</v>
      </c>
    </row>
    <row r="85" spans="1:6" ht="13.5" x14ac:dyDescent="0.2">
      <c r="A85" s="74">
        <v>51</v>
      </c>
      <c r="B85" s="21" t="s">
        <v>80</v>
      </c>
      <c r="C85" s="59">
        <v>0.01</v>
      </c>
      <c r="D85" s="59">
        <v>0.01</v>
      </c>
      <c r="E85" s="91" t="s">
        <v>107</v>
      </c>
      <c r="F85" s="22">
        <f t="shared" si="3"/>
        <v>0.02</v>
      </c>
    </row>
    <row r="86" spans="1:6" ht="13.5" x14ac:dyDescent="0.2">
      <c r="A86" s="20">
        <v>52</v>
      </c>
      <c r="B86" s="21" t="s">
        <v>81</v>
      </c>
      <c r="C86" s="59">
        <v>0.01</v>
      </c>
      <c r="D86" s="59" t="s">
        <v>107</v>
      </c>
      <c r="E86" s="91" t="s">
        <v>107</v>
      </c>
      <c r="F86" s="22">
        <f t="shared" si="3"/>
        <v>0.01</v>
      </c>
    </row>
    <row r="87" spans="1:6" ht="13.5" x14ac:dyDescent="0.2">
      <c r="A87" s="20">
        <v>53</v>
      </c>
      <c r="B87" s="21" t="s">
        <v>87</v>
      </c>
      <c r="C87" s="59">
        <v>0.01</v>
      </c>
      <c r="D87" s="59">
        <v>0.01</v>
      </c>
      <c r="E87" s="91">
        <v>0.01</v>
      </c>
      <c r="F87" s="22">
        <f t="shared" si="3"/>
        <v>0.03</v>
      </c>
    </row>
    <row r="88" spans="1:6" ht="13.5" x14ac:dyDescent="0.2">
      <c r="A88" s="20">
        <v>54</v>
      </c>
      <c r="B88" s="21" t="s">
        <v>79</v>
      </c>
      <c r="C88" s="59">
        <v>0.01</v>
      </c>
      <c r="D88" s="91" t="s">
        <v>107</v>
      </c>
      <c r="E88" s="91" t="s">
        <v>107</v>
      </c>
      <c r="F88" s="22">
        <f t="shared" si="3"/>
        <v>0.01</v>
      </c>
    </row>
    <row r="89" spans="1:6" ht="13.5" x14ac:dyDescent="0.2">
      <c r="A89" s="121" t="s">
        <v>6</v>
      </c>
      <c r="B89" s="122"/>
      <c r="C89" s="51">
        <f>SUM(C81:C88)</f>
        <v>12000.070000000002</v>
      </c>
      <c r="D89" s="51">
        <f>SUM(D81:D88)</f>
        <v>12000.04</v>
      </c>
      <c r="E89" s="51">
        <f>SUM(E81:E88)</f>
        <v>12000.03</v>
      </c>
      <c r="F89" s="51">
        <f>SUM(F81:F88)</f>
        <v>36000.14</v>
      </c>
    </row>
    <row r="90" spans="1:6" ht="13.5" x14ac:dyDescent="0.2">
      <c r="A90" s="109" t="s">
        <v>19</v>
      </c>
      <c r="B90" s="110"/>
      <c r="C90" s="110"/>
      <c r="D90" s="110"/>
      <c r="E90" s="110"/>
      <c r="F90" s="111"/>
    </row>
    <row r="91" spans="1:6" ht="13.5" x14ac:dyDescent="0.2">
      <c r="A91" s="135" t="s">
        <v>1</v>
      </c>
      <c r="B91" s="137" t="s">
        <v>2</v>
      </c>
      <c r="C91" s="116" t="s">
        <v>3</v>
      </c>
      <c r="D91" s="117"/>
      <c r="E91" s="117"/>
      <c r="F91" s="118"/>
    </row>
    <row r="92" spans="1:6" ht="15" customHeight="1" x14ac:dyDescent="0.2">
      <c r="A92" s="151"/>
      <c r="B92" s="152"/>
      <c r="C92" s="2">
        <v>2019</v>
      </c>
      <c r="D92" s="2">
        <v>2020</v>
      </c>
      <c r="E92" s="2">
        <v>2021</v>
      </c>
      <c r="F92" s="3" t="s">
        <v>4</v>
      </c>
    </row>
    <row r="93" spans="1:6" ht="54" customHeight="1" x14ac:dyDescent="0.2">
      <c r="A93" s="20">
        <v>55</v>
      </c>
      <c r="B93" s="21" t="s">
        <v>120</v>
      </c>
      <c r="C93" s="93" t="s">
        <v>107</v>
      </c>
      <c r="D93" s="45">
        <v>0.01</v>
      </c>
      <c r="E93" s="45" t="s">
        <v>107</v>
      </c>
      <c r="F93" s="22">
        <f t="shared" ref="F93:F99" si="4">SUM(C93:E93)</f>
        <v>0.01</v>
      </c>
    </row>
    <row r="94" spans="1:6" ht="13.5" x14ac:dyDescent="0.2">
      <c r="A94" s="92">
        <v>56</v>
      </c>
      <c r="B94" s="21" t="s">
        <v>184</v>
      </c>
      <c r="C94" s="100">
        <v>0.01</v>
      </c>
      <c r="D94" s="45">
        <v>0.01</v>
      </c>
      <c r="E94" s="45" t="s">
        <v>107</v>
      </c>
      <c r="F94" s="22">
        <f t="shared" si="4"/>
        <v>0.02</v>
      </c>
    </row>
    <row r="95" spans="1:6" ht="44.25" customHeight="1" x14ac:dyDescent="0.2">
      <c r="A95" s="20">
        <v>57</v>
      </c>
      <c r="B95" s="21" t="s">
        <v>143</v>
      </c>
      <c r="C95" s="93">
        <v>0.01</v>
      </c>
      <c r="D95" s="45">
        <v>0.01</v>
      </c>
      <c r="E95" s="45" t="s">
        <v>107</v>
      </c>
      <c r="F95" s="22">
        <f t="shared" si="4"/>
        <v>0.02</v>
      </c>
    </row>
    <row r="96" spans="1:6" ht="13.5" x14ac:dyDescent="0.2">
      <c r="A96" s="75">
        <v>58</v>
      </c>
      <c r="B96" s="53" t="s">
        <v>20</v>
      </c>
      <c r="C96" s="47">
        <v>0.01</v>
      </c>
      <c r="D96" s="45">
        <v>0.01</v>
      </c>
      <c r="E96" s="72" t="s">
        <v>107</v>
      </c>
      <c r="F96" s="22">
        <f t="shared" si="4"/>
        <v>0.02</v>
      </c>
    </row>
    <row r="97" spans="1:6" ht="27" x14ac:dyDescent="0.2">
      <c r="A97" s="44">
        <v>59</v>
      </c>
      <c r="B97" s="88" t="s">
        <v>7</v>
      </c>
      <c r="C97" s="89">
        <v>0.01</v>
      </c>
      <c r="D97" s="62">
        <v>0.01</v>
      </c>
      <c r="E97" s="89">
        <v>0.01</v>
      </c>
      <c r="F97" s="85">
        <f t="shared" si="4"/>
        <v>0.03</v>
      </c>
    </row>
    <row r="98" spans="1:6" ht="27" x14ac:dyDescent="0.2">
      <c r="A98" s="74">
        <v>60</v>
      </c>
      <c r="B98" s="21" t="s">
        <v>0</v>
      </c>
      <c r="C98" s="87">
        <v>50000</v>
      </c>
      <c r="D98" s="23">
        <v>50000</v>
      </c>
      <c r="E98" s="87">
        <v>50000</v>
      </c>
      <c r="F98" s="22">
        <f t="shared" si="4"/>
        <v>150000</v>
      </c>
    </row>
    <row r="99" spans="1:6" ht="13.5" x14ac:dyDescent="0.2">
      <c r="A99" s="20">
        <v>61</v>
      </c>
      <c r="B99" s="25" t="s">
        <v>9</v>
      </c>
      <c r="C99" s="87">
        <v>0.01</v>
      </c>
      <c r="D99" s="23">
        <v>0.01</v>
      </c>
      <c r="E99" s="87">
        <v>0.01</v>
      </c>
      <c r="F99" s="22">
        <f t="shared" si="4"/>
        <v>0.03</v>
      </c>
    </row>
    <row r="100" spans="1:6" ht="13.5" x14ac:dyDescent="0.2">
      <c r="A100" s="121" t="s">
        <v>6</v>
      </c>
      <c r="B100" s="122"/>
      <c r="C100" s="51">
        <f>SUM(C93:C99)</f>
        <v>50000.05</v>
      </c>
      <c r="D100" s="51">
        <f>SUM(D93:D99)</f>
        <v>50000.060000000005</v>
      </c>
      <c r="E100" s="51">
        <f>SUM(E93:E99)</f>
        <v>50000.020000000004</v>
      </c>
      <c r="F100" s="51">
        <f>SUM(F94:F99)</f>
        <v>150000.12</v>
      </c>
    </row>
    <row r="101" spans="1:6" ht="13.5" x14ac:dyDescent="0.2">
      <c r="A101" s="141" t="s">
        <v>145</v>
      </c>
      <c r="B101" s="142"/>
      <c r="C101" s="142"/>
      <c r="D101" s="142"/>
      <c r="E101" s="142"/>
      <c r="F101" s="143"/>
    </row>
    <row r="102" spans="1:6" ht="13.5" x14ac:dyDescent="0.2">
      <c r="A102" s="144" t="s">
        <v>1</v>
      </c>
      <c r="B102" s="146" t="s">
        <v>2</v>
      </c>
      <c r="C102" s="148" t="s">
        <v>3</v>
      </c>
      <c r="D102" s="149"/>
      <c r="E102" s="149"/>
      <c r="F102" s="150"/>
    </row>
    <row r="103" spans="1:6" ht="13.5" x14ac:dyDescent="0.2">
      <c r="A103" s="145"/>
      <c r="B103" s="147"/>
      <c r="C103" s="10">
        <v>2019</v>
      </c>
      <c r="D103" s="10">
        <v>2020</v>
      </c>
      <c r="E103" s="10">
        <v>2021</v>
      </c>
      <c r="F103" s="11" t="s">
        <v>4</v>
      </c>
    </row>
    <row r="104" spans="1:6" ht="13.5" x14ac:dyDescent="0.2">
      <c r="A104" s="92">
        <v>62</v>
      </c>
      <c r="B104" s="21" t="s">
        <v>82</v>
      </c>
      <c r="C104" s="93">
        <v>0.01</v>
      </c>
      <c r="D104" s="45" t="s">
        <v>107</v>
      </c>
      <c r="E104" s="47" t="s">
        <v>107</v>
      </c>
      <c r="F104" s="22">
        <f t="shared" ref="F104:F111" si="5">SUM(C104:E104)</f>
        <v>0.01</v>
      </c>
    </row>
    <row r="105" spans="1:6" ht="13.5" x14ac:dyDescent="0.2">
      <c r="A105" s="48">
        <v>63</v>
      </c>
      <c r="B105" s="31" t="s">
        <v>83</v>
      </c>
      <c r="C105" s="101" t="s">
        <v>107</v>
      </c>
      <c r="D105" s="50">
        <v>0.01</v>
      </c>
      <c r="E105" s="49" t="s">
        <v>107</v>
      </c>
      <c r="F105" s="22">
        <f t="shared" si="5"/>
        <v>0.01</v>
      </c>
    </row>
    <row r="106" spans="1:6" ht="13.5" x14ac:dyDescent="0.2">
      <c r="A106" s="48">
        <v>64</v>
      </c>
      <c r="B106" s="31" t="s">
        <v>84</v>
      </c>
      <c r="C106" s="101" t="s">
        <v>107</v>
      </c>
      <c r="D106" s="49" t="s">
        <v>107</v>
      </c>
      <c r="E106" s="50">
        <v>0.01</v>
      </c>
      <c r="F106" s="22">
        <f t="shared" si="5"/>
        <v>0.01</v>
      </c>
    </row>
    <row r="107" spans="1:6" ht="27" x14ac:dyDescent="0.2">
      <c r="A107" s="33">
        <v>65</v>
      </c>
      <c r="B107" s="31" t="s">
        <v>121</v>
      </c>
      <c r="C107" s="102">
        <v>0.01</v>
      </c>
      <c r="D107" s="49" t="s">
        <v>107</v>
      </c>
      <c r="E107" s="49" t="s">
        <v>107</v>
      </c>
      <c r="F107" s="22">
        <f t="shared" si="5"/>
        <v>0.01</v>
      </c>
    </row>
    <row r="108" spans="1:6" ht="13.5" x14ac:dyDescent="0.2">
      <c r="A108" s="48">
        <v>66</v>
      </c>
      <c r="B108" s="31" t="s">
        <v>85</v>
      </c>
      <c r="C108" s="50">
        <v>0.01</v>
      </c>
      <c r="D108" s="50">
        <v>0.01</v>
      </c>
      <c r="E108" s="50">
        <v>0.01</v>
      </c>
      <c r="F108" s="22">
        <f t="shared" si="5"/>
        <v>0.03</v>
      </c>
    </row>
    <row r="109" spans="1:6" ht="13.5" x14ac:dyDescent="0.2">
      <c r="A109" s="48">
        <v>67</v>
      </c>
      <c r="B109" s="31" t="s">
        <v>152</v>
      </c>
      <c r="C109" s="49" t="s">
        <v>107</v>
      </c>
      <c r="D109" s="50">
        <v>0.01</v>
      </c>
      <c r="E109" s="49" t="s">
        <v>107</v>
      </c>
      <c r="F109" s="22">
        <f t="shared" si="5"/>
        <v>0.01</v>
      </c>
    </row>
    <row r="110" spans="1:6" ht="13.5" x14ac:dyDescent="0.2">
      <c r="A110" s="48">
        <v>68</v>
      </c>
      <c r="B110" s="31" t="s">
        <v>86</v>
      </c>
      <c r="C110" s="49" t="s">
        <v>107</v>
      </c>
      <c r="D110" s="50">
        <v>0.01</v>
      </c>
      <c r="E110" s="49" t="s">
        <v>107</v>
      </c>
      <c r="F110" s="22">
        <f t="shared" si="5"/>
        <v>0.01</v>
      </c>
    </row>
    <row r="111" spans="1:6" ht="27.75" customHeight="1" x14ac:dyDescent="0.2">
      <c r="A111" s="33">
        <v>69</v>
      </c>
      <c r="B111" s="31" t="s">
        <v>129</v>
      </c>
      <c r="C111" s="50">
        <v>0.01</v>
      </c>
      <c r="D111" s="50">
        <v>0.01</v>
      </c>
      <c r="E111" s="49" t="s">
        <v>107</v>
      </c>
      <c r="F111" s="22">
        <f t="shared" si="5"/>
        <v>0.02</v>
      </c>
    </row>
    <row r="112" spans="1:6" ht="13.5" x14ac:dyDescent="0.2">
      <c r="A112" s="121" t="s">
        <v>6</v>
      </c>
      <c r="B112" s="122"/>
      <c r="C112" s="51">
        <f>SUM(C104:C111)</f>
        <v>0.04</v>
      </c>
      <c r="D112" s="51">
        <f>SUM(D104:D111)</f>
        <v>0.05</v>
      </c>
      <c r="E112" s="51">
        <f>SUM(E104:E111)</f>
        <v>0.02</v>
      </c>
      <c r="F112" s="51">
        <f>SUM(F104:F111)</f>
        <v>0.11</v>
      </c>
    </row>
    <row r="113" spans="1:6" ht="16.5" customHeight="1" x14ac:dyDescent="0.2">
      <c r="A113" s="139" t="s">
        <v>21</v>
      </c>
      <c r="B113" s="140"/>
      <c r="C113" s="52">
        <f>C45+C50+C77+C89+C100+C112</f>
        <v>229400.25000000003</v>
      </c>
      <c r="D113" s="52">
        <f>D45+D50+D77+D89+D100+D112</f>
        <v>205000.19</v>
      </c>
      <c r="E113" s="52">
        <f>E45+E50+E77+E89+E100+E112</f>
        <v>212000.11000000002</v>
      </c>
      <c r="F113" s="52">
        <f>F45+F50+F77+F89+F100+F112</f>
        <v>646400.54000000015</v>
      </c>
    </row>
    <row r="114" spans="1:6" ht="24.75" customHeight="1" x14ac:dyDescent="0.2">
      <c r="A114" s="12"/>
      <c r="B114" s="12"/>
      <c r="C114" s="12"/>
      <c r="D114" s="12"/>
      <c r="E114" s="12"/>
      <c r="F114" s="12"/>
    </row>
    <row r="115" spans="1:6" ht="13.5" x14ac:dyDescent="0.2">
      <c r="A115" s="103" t="s">
        <v>132</v>
      </c>
      <c r="B115" s="104"/>
      <c r="C115" s="104"/>
      <c r="D115" s="104"/>
      <c r="E115" s="104"/>
      <c r="F115" s="105"/>
    </row>
    <row r="116" spans="1:6" ht="13.5" x14ac:dyDescent="0.2">
      <c r="A116" s="106" t="s">
        <v>44</v>
      </c>
      <c r="B116" s="107"/>
      <c r="C116" s="107"/>
      <c r="D116" s="107"/>
      <c r="E116" s="107"/>
      <c r="F116" s="108"/>
    </row>
    <row r="117" spans="1:6" ht="13.5" x14ac:dyDescent="0.2">
      <c r="A117" s="141" t="s">
        <v>88</v>
      </c>
      <c r="B117" s="110"/>
      <c r="C117" s="110"/>
      <c r="D117" s="110"/>
      <c r="E117" s="110"/>
      <c r="F117" s="111"/>
    </row>
    <row r="118" spans="1:6" ht="13.5" x14ac:dyDescent="0.2">
      <c r="A118" s="157" t="s">
        <v>1</v>
      </c>
      <c r="B118" s="158" t="s">
        <v>2</v>
      </c>
      <c r="C118" s="116" t="s">
        <v>3</v>
      </c>
      <c r="D118" s="117"/>
      <c r="E118" s="117"/>
      <c r="F118" s="118"/>
    </row>
    <row r="119" spans="1:6" ht="13.5" x14ac:dyDescent="0.2">
      <c r="A119" s="157"/>
      <c r="B119" s="159"/>
      <c r="C119" s="2">
        <v>2019</v>
      </c>
      <c r="D119" s="2">
        <v>2020</v>
      </c>
      <c r="E119" s="2">
        <v>2021</v>
      </c>
      <c r="F119" s="3" t="s">
        <v>4</v>
      </c>
    </row>
    <row r="120" spans="1:6" ht="13.5" x14ac:dyDescent="0.2">
      <c r="A120" s="24">
        <v>70</v>
      </c>
      <c r="B120" s="99" t="s">
        <v>22</v>
      </c>
      <c r="C120" s="93">
        <v>0.01</v>
      </c>
      <c r="D120" s="45">
        <v>0.01</v>
      </c>
      <c r="E120" s="45">
        <v>0.01</v>
      </c>
      <c r="F120" s="22">
        <f>SUM(C120:E120)</f>
        <v>0.03</v>
      </c>
    </row>
    <row r="121" spans="1:6" ht="13.5" x14ac:dyDescent="0.2">
      <c r="A121" s="57">
        <v>71</v>
      </c>
      <c r="B121" s="21" t="s">
        <v>106</v>
      </c>
      <c r="C121" s="93">
        <v>0.01</v>
      </c>
      <c r="D121" s="45">
        <v>0.01</v>
      </c>
      <c r="E121" s="45">
        <v>0.01</v>
      </c>
      <c r="F121" s="22">
        <f>SUM(C121:E121)</f>
        <v>0.03</v>
      </c>
    </row>
    <row r="122" spans="1:6" ht="12.75" customHeight="1" x14ac:dyDescent="0.2">
      <c r="A122" s="57">
        <v>72</v>
      </c>
      <c r="B122" s="21" t="s">
        <v>161</v>
      </c>
      <c r="C122" s="93">
        <v>0.01</v>
      </c>
      <c r="D122" s="47">
        <v>0.01</v>
      </c>
      <c r="E122" s="47">
        <v>0.01</v>
      </c>
      <c r="F122" s="22">
        <f>SUM(C122:E122)</f>
        <v>0.03</v>
      </c>
    </row>
    <row r="123" spans="1:6" ht="12.75" customHeight="1" x14ac:dyDescent="0.2">
      <c r="A123" s="121" t="s">
        <v>6</v>
      </c>
      <c r="B123" s="122"/>
      <c r="C123" s="46">
        <f>SUM(C120:C122)</f>
        <v>0.03</v>
      </c>
      <c r="D123" s="46">
        <f>SUM(D120:D122)</f>
        <v>0.03</v>
      </c>
      <c r="E123" s="46">
        <f>SUM(E120:E122)</f>
        <v>0.03</v>
      </c>
      <c r="F123" s="46">
        <f>SUM(F120:F122)</f>
        <v>0.09</v>
      </c>
    </row>
    <row r="124" spans="1:6" ht="17.25" customHeight="1" x14ac:dyDescent="0.2">
      <c r="A124" s="153" t="s">
        <v>24</v>
      </c>
      <c r="B124" s="154"/>
      <c r="C124" s="52">
        <f>C123</f>
        <v>0.03</v>
      </c>
      <c r="D124" s="52">
        <f>D123</f>
        <v>0.03</v>
      </c>
      <c r="E124" s="52">
        <f>E123</f>
        <v>0.03</v>
      </c>
      <c r="F124" s="52">
        <f>F123</f>
        <v>0.09</v>
      </c>
    </row>
    <row r="125" spans="1:6" ht="33.75" customHeight="1" x14ac:dyDescent="0.2">
      <c r="A125" s="12"/>
      <c r="B125" s="12"/>
      <c r="C125" s="12"/>
      <c r="D125" s="12"/>
      <c r="E125" s="12"/>
      <c r="F125" s="12"/>
    </row>
    <row r="126" spans="1:6" ht="12.75" customHeight="1" x14ac:dyDescent="0.2">
      <c r="A126" s="103" t="s">
        <v>133</v>
      </c>
      <c r="B126" s="155"/>
      <c r="C126" s="155"/>
      <c r="D126" s="155"/>
      <c r="E126" s="155"/>
      <c r="F126" s="156"/>
    </row>
    <row r="127" spans="1:6" ht="12.75" customHeight="1" x14ac:dyDescent="0.2">
      <c r="A127" s="106" t="s">
        <v>46</v>
      </c>
      <c r="B127" s="107"/>
      <c r="C127" s="107"/>
      <c r="D127" s="107"/>
      <c r="E127" s="107"/>
      <c r="F127" s="108"/>
    </row>
    <row r="128" spans="1:6" ht="13.5" x14ac:dyDescent="0.2">
      <c r="A128" s="109" t="s">
        <v>91</v>
      </c>
      <c r="B128" s="110"/>
      <c r="C128" s="110"/>
      <c r="D128" s="110"/>
      <c r="E128" s="110"/>
      <c r="F128" s="111"/>
    </row>
    <row r="129" spans="1:6" ht="13.5" x14ac:dyDescent="0.2">
      <c r="A129" s="135" t="s">
        <v>1</v>
      </c>
      <c r="B129" s="137" t="s">
        <v>2</v>
      </c>
      <c r="C129" s="116" t="s">
        <v>3</v>
      </c>
      <c r="D129" s="117"/>
      <c r="E129" s="117"/>
      <c r="F129" s="118"/>
    </row>
    <row r="130" spans="1:6" ht="13.5" x14ac:dyDescent="0.2">
      <c r="A130" s="151"/>
      <c r="B130" s="152"/>
      <c r="C130" s="13">
        <v>2019</v>
      </c>
      <c r="D130" s="13">
        <v>2020</v>
      </c>
      <c r="E130" s="13">
        <v>2021</v>
      </c>
      <c r="F130" s="14" t="s">
        <v>4</v>
      </c>
    </row>
    <row r="131" spans="1:6" ht="13.5" x14ac:dyDescent="0.2">
      <c r="A131" s="33">
        <v>73</v>
      </c>
      <c r="B131" s="31" t="s">
        <v>153</v>
      </c>
      <c r="C131" s="37">
        <v>0.01</v>
      </c>
      <c r="D131" s="37">
        <v>0.01</v>
      </c>
      <c r="E131" s="37">
        <v>0.01</v>
      </c>
      <c r="F131" s="22">
        <f>SUM(C131:E131)</f>
        <v>0.03</v>
      </c>
    </row>
    <row r="132" spans="1:6" ht="30" customHeight="1" x14ac:dyDescent="0.2">
      <c r="A132" s="75">
        <v>74</v>
      </c>
      <c r="B132" s="82" t="s">
        <v>122</v>
      </c>
      <c r="C132" s="54">
        <v>0.01</v>
      </c>
      <c r="D132" s="55">
        <v>0.01</v>
      </c>
      <c r="E132" s="55">
        <v>0.01</v>
      </c>
      <c r="F132" s="22">
        <f>SUM(C132:E132)</f>
        <v>0.03</v>
      </c>
    </row>
    <row r="133" spans="1:6" ht="12.75" customHeight="1" x14ac:dyDescent="0.2">
      <c r="A133" s="129" t="s">
        <v>6</v>
      </c>
      <c r="B133" s="130"/>
      <c r="C133" s="46">
        <f>C131+C132</f>
        <v>0.02</v>
      </c>
      <c r="D133" s="46">
        <f>D131+D132</f>
        <v>0.02</v>
      </c>
      <c r="E133" s="46">
        <f>E131+E132</f>
        <v>0.02</v>
      </c>
      <c r="F133" s="46">
        <f>F131+F132</f>
        <v>0.06</v>
      </c>
    </row>
    <row r="134" spans="1:6" ht="13.5" x14ac:dyDescent="0.2">
      <c r="A134" s="109" t="s">
        <v>92</v>
      </c>
      <c r="B134" s="110"/>
      <c r="C134" s="110"/>
      <c r="D134" s="110"/>
      <c r="E134" s="110"/>
      <c r="F134" s="111"/>
    </row>
    <row r="135" spans="1:6" ht="13.5" x14ac:dyDescent="0.2">
      <c r="A135" s="112" t="s">
        <v>1</v>
      </c>
      <c r="B135" s="114" t="s">
        <v>2</v>
      </c>
      <c r="C135" s="116" t="s">
        <v>3</v>
      </c>
      <c r="D135" s="117"/>
      <c r="E135" s="117"/>
      <c r="F135" s="118"/>
    </row>
    <row r="136" spans="1:6" ht="13.5" x14ac:dyDescent="0.2">
      <c r="A136" s="131"/>
      <c r="B136" s="132"/>
      <c r="C136" s="8">
        <v>2019</v>
      </c>
      <c r="D136" s="8">
        <v>2020</v>
      </c>
      <c r="E136" s="8">
        <v>2021</v>
      </c>
      <c r="F136" s="15" t="s">
        <v>4</v>
      </c>
    </row>
    <row r="137" spans="1:6" ht="34.5" customHeight="1" x14ac:dyDescent="0.2">
      <c r="A137" s="44">
        <v>75</v>
      </c>
      <c r="B137" s="80" t="s">
        <v>164</v>
      </c>
      <c r="C137" s="47">
        <v>0.01</v>
      </c>
      <c r="D137" s="45">
        <v>0.01</v>
      </c>
      <c r="E137" s="45">
        <v>0.01</v>
      </c>
      <c r="F137" s="22">
        <f>SUM(C137:E137)</f>
        <v>0.03</v>
      </c>
    </row>
    <row r="138" spans="1:6" ht="12.75" customHeight="1" x14ac:dyDescent="0.2">
      <c r="A138" s="39">
        <v>76</v>
      </c>
      <c r="B138" s="40" t="s">
        <v>93</v>
      </c>
      <c r="C138" s="45">
        <v>0.01</v>
      </c>
      <c r="D138" s="45">
        <v>0.01</v>
      </c>
      <c r="E138" s="45">
        <v>0.02</v>
      </c>
      <c r="F138" s="22">
        <f>SUM(C138:E138)</f>
        <v>0.04</v>
      </c>
    </row>
    <row r="139" spans="1:6" ht="12.75" customHeight="1" x14ac:dyDescent="0.2">
      <c r="A139" s="129" t="s">
        <v>6</v>
      </c>
      <c r="B139" s="130"/>
      <c r="C139" s="46">
        <f>C138+C137</f>
        <v>0.02</v>
      </c>
      <c r="D139" s="46">
        <f>D138+D137</f>
        <v>0.02</v>
      </c>
      <c r="E139" s="46">
        <f>E138+E137</f>
        <v>0.03</v>
      </c>
      <c r="F139" s="46">
        <f>F138+F137</f>
        <v>7.0000000000000007E-2</v>
      </c>
    </row>
    <row r="140" spans="1:6" ht="32.25" customHeight="1" x14ac:dyDescent="0.2">
      <c r="A140" s="109" t="s">
        <v>144</v>
      </c>
      <c r="B140" s="110"/>
      <c r="C140" s="110"/>
      <c r="D140" s="110"/>
      <c r="E140" s="110"/>
      <c r="F140" s="111"/>
    </row>
    <row r="141" spans="1:6" ht="13.5" x14ac:dyDescent="0.2">
      <c r="A141" s="112" t="s">
        <v>1</v>
      </c>
      <c r="B141" s="114" t="s">
        <v>2</v>
      </c>
      <c r="C141" s="116" t="s">
        <v>3</v>
      </c>
      <c r="D141" s="117"/>
      <c r="E141" s="117"/>
      <c r="F141" s="118"/>
    </row>
    <row r="142" spans="1:6" ht="13.5" x14ac:dyDescent="0.2">
      <c r="A142" s="131"/>
      <c r="B142" s="132"/>
      <c r="C142" s="8">
        <v>2019</v>
      </c>
      <c r="D142" s="8">
        <v>2020</v>
      </c>
      <c r="E142" s="8">
        <v>2021</v>
      </c>
      <c r="F142" s="15" t="s">
        <v>4</v>
      </c>
    </row>
    <row r="143" spans="1:6" ht="41.25" customHeight="1" x14ac:dyDescent="0.2">
      <c r="A143" s="44">
        <v>77</v>
      </c>
      <c r="B143" s="40" t="s">
        <v>130</v>
      </c>
      <c r="C143" s="45">
        <v>2000</v>
      </c>
      <c r="D143" s="45">
        <v>2500</v>
      </c>
      <c r="E143" s="45">
        <v>2700</v>
      </c>
      <c r="F143" s="22">
        <f>SUM(C143:E143)</f>
        <v>7200</v>
      </c>
    </row>
    <row r="144" spans="1:6" ht="12.75" customHeight="1" x14ac:dyDescent="0.2">
      <c r="A144" s="129" t="s">
        <v>6</v>
      </c>
      <c r="B144" s="130"/>
      <c r="C144" s="46">
        <f>C143</f>
        <v>2000</v>
      </c>
      <c r="D144" s="46">
        <f>D143</f>
        <v>2500</v>
      </c>
      <c r="E144" s="46">
        <f>E143</f>
        <v>2700</v>
      </c>
      <c r="F144" s="46">
        <f>C144+D144+E144</f>
        <v>7200</v>
      </c>
    </row>
    <row r="145" spans="1:6" ht="18.75" customHeight="1" x14ac:dyDescent="0.2">
      <c r="A145" s="153" t="s">
        <v>25</v>
      </c>
      <c r="B145" s="154"/>
      <c r="C145" s="52">
        <f>C133+C139+C144</f>
        <v>2000.04</v>
      </c>
      <c r="D145" s="52">
        <f>D133+D139+D144</f>
        <v>2500.04</v>
      </c>
      <c r="E145" s="52">
        <f>E133+E139+E144</f>
        <v>2700.05</v>
      </c>
      <c r="F145" s="52">
        <f>F133+F139+F144</f>
        <v>7200.13</v>
      </c>
    </row>
    <row r="146" spans="1:6" ht="28.5" customHeight="1" x14ac:dyDescent="0.2">
      <c r="A146" s="12"/>
      <c r="B146" s="12"/>
      <c r="C146" s="12"/>
      <c r="D146" s="12"/>
      <c r="E146" s="12"/>
      <c r="F146" s="12"/>
    </row>
    <row r="147" spans="1:6" ht="12.75" customHeight="1" x14ac:dyDescent="0.2">
      <c r="A147" s="160" t="s">
        <v>134</v>
      </c>
      <c r="B147" s="161"/>
      <c r="C147" s="161"/>
      <c r="D147" s="161"/>
      <c r="E147" s="161"/>
      <c r="F147" s="162"/>
    </row>
    <row r="148" spans="1:6" ht="12.75" customHeight="1" x14ac:dyDescent="0.2">
      <c r="A148" s="106" t="s">
        <v>52</v>
      </c>
      <c r="B148" s="107"/>
      <c r="C148" s="107"/>
      <c r="D148" s="107"/>
      <c r="E148" s="107"/>
      <c r="F148" s="108"/>
    </row>
    <row r="149" spans="1:6" ht="13.5" x14ac:dyDescent="0.2">
      <c r="A149" s="109" t="s">
        <v>101</v>
      </c>
      <c r="B149" s="110"/>
      <c r="C149" s="110"/>
      <c r="D149" s="110"/>
      <c r="E149" s="110"/>
      <c r="F149" s="111"/>
    </row>
    <row r="150" spans="1:6" ht="13.5" x14ac:dyDescent="0.2">
      <c r="A150" s="112" t="s">
        <v>1</v>
      </c>
      <c r="B150" s="114" t="s">
        <v>2</v>
      </c>
      <c r="C150" s="116" t="s">
        <v>3</v>
      </c>
      <c r="D150" s="117"/>
      <c r="E150" s="117"/>
      <c r="F150" s="118"/>
    </row>
    <row r="151" spans="1:6" ht="13.5" x14ac:dyDescent="0.2">
      <c r="A151" s="131"/>
      <c r="B151" s="132"/>
      <c r="C151" s="8">
        <v>2019</v>
      </c>
      <c r="D151" s="8">
        <v>2020</v>
      </c>
      <c r="E151" s="8">
        <v>2021</v>
      </c>
      <c r="F151" s="15" t="s">
        <v>4</v>
      </c>
    </row>
    <row r="152" spans="1:6" ht="13.5" x14ac:dyDescent="0.2">
      <c r="A152" s="39">
        <v>78</v>
      </c>
      <c r="B152" s="40" t="s">
        <v>98</v>
      </c>
      <c r="C152" s="42">
        <v>0.01</v>
      </c>
      <c r="D152" s="42">
        <v>0.01</v>
      </c>
      <c r="E152" s="42">
        <v>0.01</v>
      </c>
      <c r="F152" s="22">
        <f>SUM(C152:E152)</f>
        <v>0.03</v>
      </c>
    </row>
    <row r="153" spans="1:6" ht="13.5" x14ac:dyDescent="0.2">
      <c r="A153" s="39">
        <v>79</v>
      </c>
      <c r="B153" s="40" t="s">
        <v>165</v>
      </c>
      <c r="C153" s="42">
        <v>0.01</v>
      </c>
      <c r="D153" s="42">
        <v>0.01</v>
      </c>
      <c r="E153" s="42">
        <v>0.01</v>
      </c>
      <c r="F153" s="22">
        <f>SUM(C153:E153)</f>
        <v>0.03</v>
      </c>
    </row>
    <row r="154" spans="1:6" ht="12.75" customHeight="1" x14ac:dyDescent="0.2">
      <c r="A154" s="39">
        <v>80</v>
      </c>
      <c r="B154" s="40" t="s">
        <v>99</v>
      </c>
      <c r="C154" s="42">
        <v>0.01</v>
      </c>
      <c r="D154" s="42">
        <v>0.01</v>
      </c>
      <c r="E154" s="42">
        <v>0.01</v>
      </c>
      <c r="F154" s="22">
        <f>SUM(C154:E154)</f>
        <v>0.03</v>
      </c>
    </row>
    <row r="155" spans="1:6" ht="12.75" customHeight="1" x14ac:dyDescent="0.2">
      <c r="A155" s="129" t="s">
        <v>6</v>
      </c>
      <c r="B155" s="130"/>
      <c r="C155" s="46">
        <f>SUM(C152:C154)</f>
        <v>0.03</v>
      </c>
      <c r="D155" s="46">
        <f>SUM(D152:D154)</f>
        <v>0.03</v>
      </c>
      <c r="E155" s="46">
        <f>SUM(E152:E154)</f>
        <v>0.03</v>
      </c>
      <c r="F155" s="46">
        <f>SUM(F152:F154)</f>
        <v>0.09</v>
      </c>
    </row>
    <row r="156" spans="1:6" ht="13.5" x14ac:dyDescent="0.2">
      <c r="A156" s="109" t="s">
        <v>90</v>
      </c>
      <c r="B156" s="110"/>
      <c r="C156" s="110"/>
      <c r="D156" s="110"/>
      <c r="E156" s="110"/>
      <c r="F156" s="111"/>
    </row>
    <row r="157" spans="1:6" ht="13.5" x14ac:dyDescent="0.2">
      <c r="A157" s="112" t="s">
        <v>1</v>
      </c>
      <c r="B157" s="114" t="s">
        <v>2</v>
      </c>
      <c r="C157" s="116" t="s">
        <v>3</v>
      </c>
      <c r="D157" s="117"/>
      <c r="E157" s="117"/>
      <c r="F157" s="118"/>
    </row>
    <row r="158" spans="1:6" ht="13.5" x14ac:dyDescent="0.2">
      <c r="A158" s="131"/>
      <c r="B158" s="132"/>
      <c r="C158" s="8">
        <v>2019</v>
      </c>
      <c r="D158" s="8">
        <v>2020</v>
      </c>
      <c r="E158" s="8">
        <v>2021</v>
      </c>
      <c r="F158" s="15" t="s">
        <v>4</v>
      </c>
    </row>
    <row r="159" spans="1:6" ht="27.75" customHeight="1" x14ac:dyDescent="0.2">
      <c r="A159" s="44">
        <v>81</v>
      </c>
      <c r="B159" s="40" t="s">
        <v>100</v>
      </c>
      <c r="C159" s="45" t="s">
        <v>107</v>
      </c>
      <c r="D159" s="45">
        <v>0.01</v>
      </c>
      <c r="E159" s="45">
        <v>0.01</v>
      </c>
      <c r="F159" s="22">
        <f>SUM(C159:E159)</f>
        <v>0.02</v>
      </c>
    </row>
    <row r="160" spans="1:6" ht="12.75" customHeight="1" x14ac:dyDescent="0.2">
      <c r="A160" s="129" t="s">
        <v>6</v>
      </c>
      <c r="B160" s="130"/>
      <c r="C160" s="73">
        <f>SUM(C159)</f>
        <v>0</v>
      </c>
      <c r="D160" s="73">
        <f>SUM(D159)</f>
        <v>0.01</v>
      </c>
      <c r="E160" s="73">
        <f>SUM(E159)</f>
        <v>0.01</v>
      </c>
      <c r="F160" s="73">
        <f>F159</f>
        <v>0.02</v>
      </c>
    </row>
    <row r="161" spans="1:6" ht="13.5" x14ac:dyDescent="0.2">
      <c r="A161" s="109" t="s">
        <v>94</v>
      </c>
      <c r="B161" s="110"/>
      <c r="C161" s="110"/>
      <c r="D161" s="110"/>
      <c r="E161" s="110"/>
      <c r="F161" s="111"/>
    </row>
    <row r="162" spans="1:6" ht="13.5" x14ac:dyDescent="0.2">
      <c r="A162" s="112" t="s">
        <v>1</v>
      </c>
      <c r="B162" s="114" t="s">
        <v>2</v>
      </c>
      <c r="C162" s="116" t="s">
        <v>3</v>
      </c>
      <c r="D162" s="117"/>
      <c r="E162" s="117"/>
      <c r="F162" s="118"/>
    </row>
    <row r="163" spans="1:6" ht="14.25" customHeight="1" x14ac:dyDescent="0.2">
      <c r="A163" s="113"/>
      <c r="B163" s="115"/>
      <c r="C163" s="13">
        <v>2019</v>
      </c>
      <c r="D163" s="13">
        <v>2020</v>
      </c>
      <c r="E163" s="13">
        <v>2021</v>
      </c>
      <c r="F163" s="14" t="s">
        <v>4</v>
      </c>
    </row>
    <row r="164" spans="1:6" ht="27" customHeight="1" x14ac:dyDescent="0.2">
      <c r="A164" s="33">
        <v>82</v>
      </c>
      <c r="B164" s="31" t="s">
        <v>154</v>
      </c>
      <c r="C164" s="37">
        <v>0.01</v>
      </c>
      <c r="D164" s="37">
        <v>0.01</v>
      </c>
      <c r="E164" s="37">
        <v>0.01</v>
      </c>
      <c r="F164" s="22">
        <f>SUM(C164:E164)</f>
        <v>0.03</v>
      </c>
    </row>
    <row r="165" spans="1:6" ht="12.75" customHeight="1" x14ac:dyDescent="0.2">
      <c r="A165" s="75">
        <v>83</v>
      </c>
      <c r="B165" s="53" t="s">
        <v>26</v>
      </c>
      <c r="C165" s="54">
        <v>0.01</v>
      </c>
      <c r="D165" s="54">
        <v>0.01</v>
      </c>
      <c r="E165" s="54">
        <v>0.01</v>
      </c>
      <c r="F165" s="22">
        <f>SUM(C165:E165)</f>
        <v>0.03</v>
      </c>
    </row>
    <row r="166" spans="1:6" ht="12.75" customHeight="1" x14ac:dyDescent="0.2">
      <c r="A166" s="129" t="s">
        <v>6</v>
      </c>
      <c r="B166" s="130"/>
      <c r="C166" s="46">
        <f>SUM(C164:C165)</f>
        <v>0.02</v>
      </c>
      <c r="D166" s="46">
        <f>SUM(D164:D165)</f>
        <v>0.02</v>
      </c>
      <c r="E166" s="46">
        <f>SUM(E164:E165)</f>
        <v>0.02</v>
      </c>
      <c r="F166" s="46">
        <f>SUM(F164:F165)</f>
        <v>0.06</v>
      </c>
    </row>
    <row r="167" spans="1:6" ht="13.5" x14ac:dyDescent="0.2">
      <c r="A167" s="109" t="s">
        <v>102</v>
      </c>
      <c r="B167" s="110"/>
      <c r="C167" s="110"/>
      <c r="D167" s="110"/>
      <c r="E167" s="110"/>
      <c r="F167" s="111"/>
    </row>
    <row r="168" spans="1:6" ht="13.5" x14ac:dyDescent="0.2">
      <c r="A168" s="112" t="s">
        <v>1</v>
      </c>
      <c r="B168" s="114" t="s">
        <v>2</v>
      </c>
      <c r="C168" s="116" t="s">
        <v>3</v>
      </c>
      <c r="D168" s="117"/>
      <c r="E168" s="117"/>
      <c r="F168" s="118"/>
    </row>
    <row r="169" spans="1:6" ht="13.5" x14ac:dyDescent="0.2">
      <c r="A169" s="131"/>
      <c r="B169" s="132"/>
      <c r="C169" s="8">
        <v>2019</v>
      </c>
      <c r="D169" s="8">
        <v>2020</v>
      </c>
      <c r="E169" s="8">
        <v>2021</v>
      </c>
      <c r="F169" s="15" t="s">
        <v>4</v>
      </c>
    </row>
    <row r="170" spans="1:6" ht="13.5" x14ac:dyDescent="0.2">
      <c r="A170" s="39">
        <v>84</v>
      </c>
      <c r="B170" s="40" t="s">
        <v>123</v>
      </c>
      <c r="C170" s="42">
        <v>0.01</v>
      </c>
      <c r="D170" s="42">
        <v>0.01</v>
      </c>
      <c r="E170" s="42">
        <v>0.01</v>
      </c>
      <c r="F170" s="22">
        <f>SUM(C170:E170)</f>
        <v>0.03</v>
      </c>
    </row>
    <row r="171" spans="1:6" ht="13.5" x14ac:dyDescent="0.2">
      <c r="A171" s="39">
        <v>85</v>
      </c>
      <c r="B171" s="40" t="s">
        <v>155</v>
      </c>
      <c r="C171" s="42">
        <v>0.01</v>
      </c>
      <c r="D171" s="42">
        <v>0.01</v>
      </c>
      <c r="E171" s="42">
        <v>0.01</v>
      </c>
      <c r="F171" s="22">
        <f>SUM(C171:E171)</f>
        <v>0.03</v>
      </c>
    </row>
    <row r="172" spans="1:6" ht="12.75" customHeight="1" x14ac:dyDescent="0.2">
      <c r="A172" s="39">
        <v>86</v>
      </c>
      <c r="B172" s="40" t="s">
        <v>142</v>
      </c>
      <c r="C172" s="42">
        <v>0.01</v>
      </c>
      <c r="D172" s="42">
        <v>0.01</v>
      </c>
      <c r="E172" s="42">
        <v>0.01</v>
      </c>
      <c r="F172" s="22">
        <f>SUM(C172:E172)</f>
        <v>0.03</v>
      </c>
    </row>
    <row r="173" spans="1:6" ht="12.75" customHeight="1" x14ac:dyDescent="0.2">
      <c r="A173" s="129" t="s">
        <v>6</v>
      </c>
      <c r="B173" s="130"/>
      <c r="C173" s="46">
        <f>SUM(C170:C172)</f>
        <v>0.03</v>
      </c>
      <c r="D173" s="46">
        <f>SUM(D170:D172)</f>
        <v>0.03</v>
      </c>
      <c r="E173" s="46">
        <f>SUM(E170:E172)</f>
        <v>0.03</v>
      </c>
      <c r="F173" s="46">
        <f>SUM(F170:F172)</f>
        <v>0.09</v>
      </c>
    </row>
    <row r="174" spans="1:6" ht="13.5" x14ac:dyDescent="0.2">
      <c r="A174" s="109" t="s">
        <v>103</v>
      </c>
      <c r="B174" s="110"/>
      <c r="C174" s="110"/>
      <c r="D174" s="110"/>
      <c r="E174" s="110"/>
      <c r="F174" s="111"/>
    </row>
    <row r="175" spans="1:6" ht="13.5" x14ac:dyDescent="0.2">
      <c r="A175" s="126" t="s">
        <v>1</v>
      </c>
      <c r="B175" s="114" t="s">
        <v>2</v>
      </c>
      <c r="C175" s="116" t="s">
        <v>3</v>
      </c>
      <c r="D175" s="117"/>
      <c r="E175" s="117"/>
      <c r="F175" s="118"/>
    </row>
    <row r="176" spans="1:6" ht="13.5" x14ac:dyDescent="0.2">
      <c r="A176" s="134"/>
      <c r="B176" s="132"/>
      <c r="C176" s="8">
        <v>2019</v>
      </c>
      <c r="D176" s="8">
        <v>2020</v>
      </c>
      <c r="E176" s="8">
        <v>2021</v>
      </c>
      <c r="F176" s="15" t="s">
        <v>4</v>
      </c>
    </row>
    <row r="177" spans="1:6" ht="12.75" customHeight="1" x14ac:dyDescent="0.2">
      <c r="A177" s="39">
        <v>87</v>
      </c>
      <c r="B177" s="40" t="s">
        <v>27</v>
      </c>
      <c r="C177" s="42">
        <v>0.01</v>
      </c>
      <c r="D177" s="42">
        <v>0.01</v>
      </c>
      <c r="E177" s="42">
        <v>0.01</v>
      </c>
      <c r="F177" s="22">
        <f>SUM(C177:E177)</f>
        <v>0.03</v>
      </c>
    </row>
    <row r="178" spans="1:6" ht="12.75" customHeight="1" x14ac:dyDescent="0.2">
      <c r="A178" s="129" t="s">
        <v>6</v>
      </c>
      <c r="B178" s="130"/>
      <c r="C178" s="46">
        <f>SUM(C177)</f>
        <v>0.01</v>
      </c>
      <c r="D178" s="46">
        <f>SUM(D177)</f>
        <v>0.01</v>
      </c>
      <c r="E178" s="46">
        <f>SUM(E177)</f>
        <v>0.01</v>
      </c>
      <c r="F178" s="46">
        <f>SUM(F177)</f>
        <v>0.03</v>
      </c>
    </row>
    <row r="179" spans="1:6" ht="13.5" x14ac:dyDescent="0.2">
      <c r="A179" s="109" t="s">
        <v>95</v>
      </c>
      <c r="B179" s="110"/>
      <c r="C179" s="110"/>
      <c r="D179" s="110"/>
      <c r="E179" s="110"/>
      <c r="F179" s="111"/>
    </row>
    <row r="180" spans="1:6" ht="13.5" x14ac:dyDescent="0.2">
      <c r="A180" s="112" t="s">
        <v>1</v>
      </c>
      <c r="B180" s="114" t="s">
        <v>2</v>
      </c>
      <c r="C180" s="116" t="s">
        <v>3</v>
      </c>
      <c r="D180" s="117"/>
      <c r="E180" s="117"/>
      <c r="F180" s="118"/>
    </row>
    <row r="181" spans="1:6" ht="13.5" x14ac:dyDescent="0.2">
      <c r="A181" s="131"/>
      <c r="B181" s="132"/>
      <c r="C181" s="8">
        <v>2019</v>
      </c>
      <c r="D181" s="8">
        <v>2020</v>
      </c>
      <c r="E181" s="8">
        <v>2021</v>
      </c>
      <c r="F181" s="15" t="s">
        <v>4</v>
      </c>
    </row>
    <row r="182" spans="1:6" ht="27" x14ac:dyDescent="0.2">
      <c r="A182" s="74">
        <v>88</v>
      </c>
      <c r="B182" s="56" t="s">
        <v>124</v>
      </c>
      <c r="C182" s="45">
        <v>0.01</v>
      </c>
      <c r="D182" s="45">
        <v>0.01</v>
      </c>
      <c r="E182" s="45">
        <v>0.01</v>
      </c>
      <c r="F182" s="22">
        <f>SUM(C182:E182)</f>
        <v>0.03</v>
      </c>
    </row>
    <row r="183" spans="1:6" ht="12.75" customHeight="1" x14ac:dyDescent="0.2">
      <c r="A183" s="20">
        <v>89</v>
      </c>
      <c r="B183" s="21" t="s">
        <v>156</v>
      </c>
      <c r="C183" s="58">
        <v>0.01</v>
      </c>
      <c r="D183" s="42">
        <v>0.01</v>
      </c>
      <c r="E183" s="42" t="s">
        <v>107</v>
      </c>
      <c r="F183" s="22">
        <f>SUM(C183:E183)</f>
        <v>0.02</v>
      </c>
    </row>
    <row r="184" spans="1:6" ht="12.75" customHeight="1" x14ac:dyDescent="0.2">
      <c r="A184" s="173" t="s">
        <v>6</v>
      </c>
      <c r="B184" s="174"/>
      <c r="C184" s="46">
        <f>SUM(C182:C183)</f>
        <v>0.02</v>
      </c>
      <c r="D184" s="46">
        <f>SUM(D182:D183)</f>
        <v>0.02</v>
      </c>
      <c r="E184" s="46">
        <f>SUM(E182:E183)</f>
        <v>0.01</v>
      </c>
      <c r="F184" s="46">
        <f>SUM(F182:F183)</f>
        <v>0.05</v>
      </c>
    </row>
    <row r="185" spans="1:6" ht="17.25" customHeight="1" x14ac:dyDescent="0.2">
      <c r="A185" s="153" t="s">
        <v>28</v>
      </c>
      <c r="B185" s="154"/>
      <c r="C185" s="52">
        <f>C155+C160+C166+C173+C178+C184</f>
        <v>0.11</v>
      </c>
      <c r="D185" s="52">
        <f>D155+D160+D166+D173+D178+D184</f>
        <v>0.12</v>
      </c>
      <c r="E185" s="52">
        <f>E155+E160+E166+E173+E178+E184</f>
        <v>0.10999999999999999</v>
      </c>
      <c r="F185" s="52">
        <f>C185+D185+E185</f>
        <v>0.33999999999999997</v>
      </c>
    </row>
    <row r="186" spans="1:6" ht="52.5" customHeight="1" x14ac:dyDescent="0.2">
      <c r="A186" s="12"/>
      <c r="B186" s="12"/>
      <c r="C186" s="12"/>
      <c r="D186" s="12"/>
      <c r="E186" s="12"/>
      <c r="F186" s="12"/>
    </row>
    <row r="187" spans="1:6" ht="12.75" customHeight="1" x14ac:dyDescent="0.2">
      <c r="A187" s="160" t="s">
        <v>135</v>
      </c>
      <c r="B187" s="161"/>
      <c r="C187" s="161"/>
      <c r="D187" s="161"/>
      <c r="E187" s="161"/>
      <c r="F187" s="162"/>
    </row>
    <row r="188" spans="1:6" ht="12.75" customHeight="1" x14ac:dyDescent="0.2">
      <c r="A188" s="106" t="s">
        <v>136</v>
      </c>
      <c r="B188" s="107"/>
      <c r="C188" s="107"/>
      <c r="D188" s="107"/>
      <c r="E188" s="107"/>
      <c r="F188" s="108"/>
    </row>
    <row r="189" spans="1:6" ht="13.5" x14ac:dyDescent="0.2">
      <c r="A189" s="109" t="s">
        <v>96</v>
      </c>
      <c r="B189" s="110"/>
      <c r="C189" s="110"/>
      <c r="D189" s="110"/>
      <c r="E189" s="110"/>
      <c r="F189" s="111"/>
    </row>
    <row r="190" spans="1:6" ht="13.5" x14ac:dyDescent="0.2">
      <c r="A190" s="112" t="s">
        <v>1</v>
      </c>
      <c r="B190" s="169" t="s">
        <v>2</v>
      </c>
      <c r="C190" s="116" t="s">
        <v>3</v>
      </c>
      <c r="D190" s="117"/>
      <c r="E190" s="117"/>
      <c r="F190" s="118"/>
    </row>
    <row r="191" spans="1:6" ht="13.5" x14ac:dyDescent="0.2">
      <c r="A191" s="113"/>
      <c r="B191" s="170"/>
      <c r="C191" s="16">
        <v>2019</v>
      </c>
      <c r="D191" s="16">
        <v>2020</v>
      </c>
      <c r="E191" s="16">
        <v>2021</v>
      </c>
      <c r="F191" s="17" t="s">
        <v>4</v>
      </c>
    </row>
    <row r="192" spans="1:6" ht="13.5" x14ac:dyDescent="0.2">
      <c r="A192" s="57">
        <v>90</v>
      </c>
      <c r="B192" s="21" t="s">
        <v>125</v>
      </c>
      <c r="C192" s="59">
        <v>0.01</v>
      </c>
      <c r="D192" s="59">
        <v>0.01</v>
      </c>
      <c r="E192" s="59">
        <v>0.01</v>
      </c>
      <c r="F192" s="22">
        <f>SUM(C192:E192)</f>
        <v>0.03</v>
      </c>
    </row>
    <row r="193" spans="1:6" ht="13.5" x14ac:dyDescent="0.2">
      <c r="A193" s="57">
        <v>91</v>
      </c>
      <c r="B193" s="21" t="s">
        <v>104</v>
      </c>
      <c r="C193" s="59">
        <v>0.01</v>
      </c>
      <c r="D193" s="59" t="s">
        <v>107</v>
      </c>
      <c r="E193" s="59" t="s">
        <v>107</v>
      </c>
      <c r="F193" s="22">
        <f>SUM(C193:E193)</f>
        <v>0.01</v>
      </c>
    </row>
    <row r="194" spans="1:6" ht="12.75" customHeight="1" x14ac:dyDescent="0.2">
      <c r="A194" s="57">
        <v>92</v>
      </c>
      <c r="B194" s="40" t="s">
        <v>23</v>
      </c>
      <c r="C194" s="42">
        <v>0.01</v>
      </c>
      <c r="D194" s="42">
        <v>0.01</v>
      </c>
      <c r="E194" s="42">
        <v>0.01</v>
      </c>
      <c r="F194" s="22">
        <f>SUM(C194:E194)</f>
        <v>0.03</v>
      </c>
    </row>
    <row r="195" spans="1:6" ht="12.75" customHeight="1" x14ac:dyDescent="0.2">
      <c r="A195" s="121" t="s">
        <v>6</v>
      </c>
      <c r="B195" s="122"/>
      <c r="C195" s="51">
        <f>SUM(C192:C194)</f>
        <v>0.03</v>
      </c>
      <c r="D195" s="51">
        <f>SUM(D192:D194)</f>
        <v>0.02</v>
      </c>
      <c r="E195" s="51">
        <f>SUM(E192:E194)</f>
        <v>0.02</v>
      </c>
      <c r="F195" s="51">
        <f>SUM(F192:F194)</f>
        <v>7.0000000000000007E-2</v>
      </c>
    </row>
    <row r="196" spans="1:6" ht="13.5" x14ac:dyDescent="0.2">
      <c r="A196" s="109" t="s">
        <v>97</v>
      </c>
      <c r="B196" s="110"/>
      <c r="C196" s="110"/>
      <c r="D196" s="110"/>
      <c r="E196" s="110"/>
      <c r="F196" s="111"/>
    </row>
    <row r="197" spans="1:6" ht="13.5" x14ac:dyDescent="0.2">
      <c r="A197" s="112" t="s">
        <v>1</v>
      </c>
      <c r="B197" s="171" t="s">
        <v>2</v>
      </c>
      <c r="C197" s="116" t="s">
        <v>3</v>
      </c>
      <c r="D197" s="117"/>
      <c r="E197" s="117"/>
      <c r="F197" s="118"/>
    </row>
    <row r="198" spans="1:6" ht="13.5" x14ac:dyDescent="0.2">
      <c r="A198" s="131"/>
      <c r="B198" s="172"/>
      <c r="C198" s="2">
        <v>2019</v>
      </c>
      <c r="D198" s="2">
        <v>2020</v>
      </c>
      <c r="E198" s="2">
        <v>2021</v>
      </c>
      <c r="F198" s="3" t="s">
        <v>4</v>
      </c>
    </row>
    <row r="199" spans="1:6" ht="13.5" x14ac:dyDescent="0.2">
      <c r="A199" s="44">
        <v>93</v>
      </c>
      <c r="B199" s="60" t="s">
        <v>105</v>
      </c>
      <c r="C199" s="47">
        <v>0.01</v>
      </c>
      <c r="D199" s="45">
        <v>0.01</v>
      </c>
      <c r="E199" s="45">
        <v>0.01</v>
      </c>
      <c r="F199" s="22">
        <f t="shared" ref="F199:F205" si="6">SUM(C199:E199)</f>
        <v>0.03</v>
      </c>
    </row>
    <row r="200" spans="1:6" ht="13.5" x14ac:dyDescent="0.2">
      <c r="A200" s="44">
        <v>94</v>
      </c>
      <c r="B200" s="60" t="s">
        <v>29</v>
      </c>
      <c r="C200" s="45">
        <v>1000</v>
      </c>
      <c r="D200" s="45">
        <v>1000</v>
      </c>
      <c r="E200" s="45">
        <v>1000</v>
      </c>
      <c r="F200" s="22">
        <f t="shared" si="6"/>
        <v>3000</v>
      </c>
    </row>
    <row r="201" spans="1:6" ht="14.25" customHeight="1" x14ac:dyDescent="0.2">
      <c r="A201" s="44">
        <v>95</v>
      </c>
      <c r="B201" s="60" t="s">
        <v>56</v>
      </c>
      <c r="C201" s="47">
        <v>0.01</v>
      </c>
      <c r="D201" s="45">
        <v>0.01</v>
      </c>
      <c r="E201" s="45">
        <v>0.01</v>
      </c>
      <c r="F201" s="22">
        <f t="shared" si="6"/>
        <v>0.03</v>
      </c>
    </row>
    <row r="202" spans="1:6" ht="31.5" customHeight="1" x14ac:dyDescent="0.2">
      <c r="A202" s="44">
        <v>96</v>
      </c>
      <c r="B202" s="60" t="s">
        <v>57</v>
      </c>
      <c r="C202" s="45">
        <v>0.01</v>
      </c>
      <c r="D202" s="45">
        <v>0.01</v>
      </c>
      <c r="E202" s="45">
        <v>0.01</v>
      </c>
      <c r="F202" s="22">
        <f t="shared" si="6"/>
        <v>0.03</v>
      </c>
    </row>
    <row r="203" spans="1:6" ht="27" x14ac:dyDescent="0.2">
      <c r="A203" s="44">
        <v>97</v>
      </c>
      <c r="B203" s="60" t="s">
        <v>157</v>
      </c>
      <c r="C203" s="45">
        <v>0.01</v>
      </c>
      <c r="D203" s="45">
        <v>0.01</v>
      </c>
      <c r="E203" s="45">
        <v>0.01</v>
      </c>
      <c r="F203" s="22">
        <f t="shared" si="6"/>
        <v>0.03</v>
      </c>
    </row>
    <row r="204" spans="1:6" ht="27" x14ac:dyDescent="0.2">
      <c r="A204" s="74">
        <v>98</v>
      </c>
      <c r="B204" s="61" t="s">
        <v>128</v>
      </c>
      <c r="C204" s="62">
        <v>50000</v>
      </c>
      <c r="D204" s="62">
        <v>60000</v>
      </c>
      <c r="E204" s="62">
        <v>65000</v>
      </c>
      <c r="F204" s="22">
        <f t="shared" si="6"/>
        <v>175000</v>
      </c>
    </row>
    <row r="205" spans="1:6" ht="12.75" customHeight="1" x14ac:dyDescent="0.2">
      <c r="A205" s="20">
        <v>99</v>
      </c>
      <c r="B205" s="21" t="s">
        <v>158</v>
      </c>
      <c r="C205" s="23">
        <v>0.01</v>
      </c>
      <c r="D205" s="23">
        <v>0.01</v>
      </c>
      <c r="E205" s="23">
        <v>0.01</v>
      </c>
      <c r="F205" s="22">
        <f t="shared" si="6"/>
        <v>0.03</v>
      </c>
    </row>
    <row r="206" spans="1:6" ht="12.75" customHeight="1" x14ac:dyDescent="0.2">
      <c r="A206" s="163" t="s">
        <v>6</v>
      </c>
      <c r="B206" s="164"/>
      <c r="C206" s="71">
        <f>SUM(C199:C205)</f>
        <v>51000.05</v>
      </c>
      <c r="D206" s="71">
        <f>SUM(D199:D205)</f>
        <v>61000.05</v>
      </c>
      <c r="E206" s="71">
        <f>SUM(E199:E205)</f>
        <v>66000.049999999988</v>
      </c>
      <c r="F206" s="71">
        <f>SUM(F199:F205)</f>
        <v>178000.15</v>
      </c>
    </row>
    <row r="207" spans="1:6" ht="15.75" customHeight="1" x14ac:dyDescent="0.2">
      <c r="A207" s="165" t="s">
        <v>30</v>
      </c>
      <c r="B207" s="166"/>
      <c r="C207" s="69">
        <f>C195+C206</f>
        <v>51000.08</v>
      </c>
      <c r="D207" s="69">
        <f>D195+D206</f>
        <v>61000.07</v>
      </c>
      <c r="E207" s="69">
        <f>E195+E206</f>
        <v>66000.069999999992</v>
      </c>
      <c r="F207" s="69">
        <f>F195+F206</f>
        <v>178000.22</v>
      </c>
    </row>
    <row r="208" spans="1:6" ht="15" customHeight="1" x14ac:dyDescent="0.2">
      <c r="A208" s="167" t="s">
        <v>31</v>
      </c>
      <c r="B208" s="168"/>
      <c r="C208" s="70">
        <f>C37+C113+C124+C145+C185+C207</f>
        <v>366400.63</v>
      </c>
      <c r="D208" s="70">
        <f>D37+D113+D124+D145+D185+D207</f>
        <v>353500.54</v>
      </c>
      <c r="E208" s="70">
        <f>E37+E113+E124+E145+E185+E207</f>
        <v>366200.47</v>
      </c>
      <c r="F208" s="70">
        <f>F37+F113+F124+F145+F185+F207</f>
        <v>1086101.6300000001</v>
      </c>
    </row>
    <row r="209" ht="20.25" customHeight="1" x14ac:dyDescent="0.2"/>
    <row r="210" ht="54" customHeight="1" x14ac:dyDescent="0.2"/>
  </sheetData>
  <mergeCells count="124">
    <mergeCell ref="A133:B133"/>
    <mergeCell ref="A145:B145"/>
    <mergeCell ref="A144:B144"/>
    <mergeCell ref="A140:F140"/>
    <mergeCell ref="A139:B139"/>
    <mergeCell ref="A134:F134"/>
    <mergeCell ref="A206:B206"/>
    <mergeCell ref="A207:B207"/>
    <mergeCell ref="A208:B208"/>
    <mergeCell ref="A195:B195"/>
    <mergeCell ref="A160:B160"/>
    <mergeCell ref="A187:F187"/>
    <mergeCell ref="A188:F188"/>
    <mergeCell ref="A189:F189"/>
    <mergeCell ref="B190:B191"/>
    <mergeCell ref="C190:F190"/>
    <mergeCell ref="A197:A198"/>
    <mergeCell ref="A196:F196"/>
    <mergeCell ref="B197:B198"/>
    <mergeCell ref="C197:F197"/>
    <mergeCell ref="A190:A191"/>
    <mergeCell ref="A184:B184"/>
    <mergeCell ref="A185:B185"/>
    <mergeCell ref="A178:B178"/>
    <mergeCell ref="A179:F179"/>
    <mergeCell ref="A180:A181"/>
    <mergeCell ref="B180:B181"/>
    <mergeCell ref="C180:F180"/>
    <mergeCell ref="A173:B173"/>
    <mergeCell ref="A174:F174"/>
    <mergeCell ref="A175:A176"/>
    <mergeCell ref="B175:B176"/>
    <mergeCell ref="C175:F175"/>
    <mergeCell ref="A166:B166"/>
    <mergeCell ref="A167:F167"/>
    <mergeCell ref="A168:A169"/>
    <mergeCell ref="B168:B169"/>
    <mergeCell ref="C168:F168"/>
    <mergeCell ref="A147:F147"/>
    <mergeCell ref="A148:F148"/>
    <mergeCell ref="A161:F161"/>
    <mergeCell ref="A162:A163"/>
    <mergeCell ref="B162:B163"/>
    <mergeCell ref="C162:F162"/>
    <mergeCell ref="A156:F156"/>
    <mergeCell ref="A155:B155"/>
    <mergeCell ref="A149:F149"/>
    <mergeCell ref="A157:A158"/>
    <mergeCell ref="B157:B158"/>
    <mergeCell ref="C157:F157"/>
    <mergeCell ref="A141:A142"/>
    <mergeCell ref="B141:B142"/>
    <mergeCell ref="C141:F141"/>
    <mergeCell ref="A150:A151"/>
    <mergeCell ref="B150:B151"/>
    <mergeCell ref="C150:F150"/>
    <mergeCell ref="A135:A136"/>
    <mergeCell ref="B135:B136"/>
    <mergeCell ref="C135:F135"/>
    <mergeCell ref="A129:A130"/>
    <mergeCell ref="B129:B130"/>
    <mergeCell ref="C129:F129"/>
    <mergeCell ref="A123:B123"/>
    <mergeCell ref="A124:B124"/>
    <mergeCell ref="A126:F126"/>
    <mergeCell ref="A127:F127"/>
    <mergeCell ref="A128:F128"/>
    <mergeCell ref="A115:F115"/>
    <mergeCell ref="A116:F116"/>
    <mergeCell ref="A117:F117"/>
    <mergeCell ref="A118:A119"/>
    <mergeCell ref="B118:B119"/>
    <mergeCell ref="C118:F118"/>
    <mergeCell ref="A113:B113"/>
    <mergeCell ref="A101:F101"/>
    <mergeCell ref="A100:B100"/>
    <mergeCell ref="A102:A103"/>
    <mergeCell ref="B102:B103"/>
    <mergeCell ref="C102:F102"/>
    <mergeCell ref="A112:B112"/>
    <mergeCell ref="A89:B89"/>
    <mergeCell ref="A90:F90"/>
    <mergeCell ref="A91:A92"/>
    <mergeCell ref="B91:B92"/>
    <mergeCell ref="C91:F91"/>
    <mergeCell ref="A77:B77"/>
    <mergeCell ref="A78:F78"/>
    <mergeCell ref="A79:A80"/>
    <mergeCell ref="B79:B80"/>
    <mergeCell ref="C79:F79"/>
    <mergeCell ref="A50:B50"/>
    <mergeCell ref="A51:F51"/>
    <mergeCell ref="A52:A53"/>
    <mergeCell ref="B52:B53"/>
    <mergeCell ref="C52:F52"/>
    <mergeCell ref="A45:B45"/>
    <mergeCell ref="A46:F46"/>
    <mergeCell ref="A47:A48"/>
    <mergeCell ref="B47:B48"/>
    <mergeCell ref="C47:F47"/>
    <mergeCell ref="A39:F39"/>
    <mergeCell ref="A40:F40"/>
    <mergeCell ref="A41:F41"/>
    <mergeCell ref="A42:A43"/>
    <mergeCell ref="B42:B43"/>
    <mergeCell ref="C42:F42"/>
    <mergeCell ref="A2:F2"/>
    <mergeCell ref="A3:F3"/>
    <mergeCell ref="A4:F4"/>
    <mergeCell ref="A5:A6"/>
    <mergeCell ref="B5:B6"/>
    <mergeCell ref="C5:F5"/>
    <mergeCell ref="A37:B37"/>
    <mergeCell ref="A15:B15"/>
    <mergeCell ref="A16:F16"/>
    <mergeCell ref="A17:A18"/>
    <mergeCell ref="B17:B18"/>
    <mergeCell ref="C17:F17"/>
    <mergeCell ref="A36:B36"/>
    <mergeCell ref="A29:F29"/>
    <mergeCell ref="A30:A31"/>
    <mergeCell ref="B30:B31"/>
    <mergeCell ref="C30:F30"/>
    <mergeCell ref="A28:B28"/>
  </mergeCells>
  <pageMargins left="0.23622047244094491" right="0.2362204724409449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10" workbookViewId="0">
      <selection activeCell="A26" sqref="A26:F26"/>
    </sheetView>
  </sheetViews>
  <sheetFormatPr defaultRowHeight="12.75" x14ac:dyDescent="0.2"/>
  <cols>
    <col min="1" max="1" width="10.6640625" style="1" customWidth="1"/>
    <col min="2" max="2" width="79.33203125" style="1" customWidth="1"/>
    <col min="3" max="3" width="17" style="1" customWidth="1"/>
    <col min="4" max="4" width="16.83203125" style="1" customWidth="1"/>
    <col min="5" max="5" width="16.33203125" style="1" customWidth="1"/>
    <col min="6" max="6" width="16" style="1" customWidth="1"/>
    <col min="7" max="16384" width="9.33203125" style="1"/>
  </cols>
  <sheetData>
    <row r="1" spans="1:6" ht="76.5" customHeight="1" x14ac:dyDescent="0.2">
      <c r="A1" s="12"/>
      <c r="B1" s="12"/>
      <c r="C1" s="12"/>
      <c r="D1" s="12"/>
      <c r="E1" s="12"/>
      <c r="F1" s="12"/>
    </row>
    <row r="2" spans="1:6" ht="20.100000000000001" customHeight="1" x14ac:dyDescent="0.2">
      <c r="A2" s="189" t="s">
        <v>32</v>
      </c>
      <c r="B2" s="104"/>
      <c r="C2" s="104"/>
      <c r="D2" s="104"/>
      <c r="E2" s="104"/>
      <c r="F2" s="105"/>
    </row>
    <row r="3" spans="1:6" ht="20.100000000000001" customHeight="1" x14ac:dyDescent="0.2">
      <c r="A3" s="175" t="s">
        <v>33</v>
      </c>
      <c r="B3" s="107"/>
      <c r="C3" s="107"/>
      <c r="D3" s="107"/>
      <c r="E3" s="107"/>
      <c r="F3" s="108"/>
    </row>
    <row r="4" spans="1:6" ht="15" customHeight="1" x14ac:dyDescent="0.2">
      <c r="A4" s="176" t="s">
        <v>185</v>
      </c>
      <c r="B4" s="185"/>
      <c r="C4" s="185"/>
      <c r="D4" s="185"/>
      <c r="E4" s="185"/>
      <c r="F4" s="186"/>
    </row>
    <row r="5" spans="1:6" ht="15" customHeight="1" x14ac:dyDescent="0.2">
      <c r="A5" s="181" t="s">
        <v>34</v>
      </c>
      <c r="B5" s="182"/>
      <c r="C5" s="2">
        <v>2019</v>
      </c>
      <c r="D5" s="2">
        <v>2020</v>
      </c>
      <c r="E5" s="2">
        <v>2021</v>
      </c>
      <c r="F5" s="3" t="s">
        <v>4</v>
      </c>
    </row>
    <row r="6" spans="1:6" ht="15" customHeight="1" x14ac:dyDescent="0.2">
      <c r="A6" s="183"/>
      <c r="B6" s="184"/>
      <c r="C6" s="4">
        <v>3000.0500000000006</v>
      </c>
      <c r="D6" s="4">
        <v>1000.03</v>
      </c>
      <c r="E6" s="63">
        <v>0.04</v>
      </c>
      <c r="F6" s="4">
        <v>4000.1200000000008</v>
      </c>
    </row>
    <row r="7" spans="1:6" ht="18.75" customHeight="1" x14ac:dyDescent="0.2">
      <c r="A7" s="176" t="s">
        <v>186</v>
      </c>
      <c r="B7" s="185"/>
      <c r="C7" s="185"/>
      <c r="D7" s="185"/>
      <c r="E7" s="185"/>
      <c r="F7" s="186"/>
    </row>
    <row r="8" spans="1:6" ht="15" customHeight="1" x14ac:dyDescent="0.2">
      <c r="A8" s="116" t="s">
        <v>35</v>
      </c>
      <c r="B8" s="118"/>
      <c r="C8" s="4">
        <v>81000.029999999984</v>
      </c>
      <c r="D8" s="4">
        <v>84000.01999999999</v>
      </c>
      <c r="E8" s="4">
        <v>85500.01999999999</v>
      </c>
      <c r="F8" s="5">
        <v>250500.06999999998</v>
      </c>
    </row>
    <row r="9" spans="1:6" ht="15" customHeight="1" x14ac:dyDescent="0.2">
      <c r="A9" s="176" t="s">
        <v>187</v>
      </c>
      <c r="B9" s="185"/>
      <c r="C9" s="185"/>
      <c r="D9" s="185"/>
      <c r="E9" s="185"/>
      <c r="F9" s="186"/>
    </row>
    <row r="10" spans="1:6" ht="15" customHeight="1" x14ac:dyDescent="0.2">
      <c r="A10" s="116" t="s">
        <v>36</v>
      </c>
      <c r="B10" s="118"/>
      <c r="C10" s="6">
        <v>0.04</v>
      </c>
      <c r="D10" s="6">
        <v>0.04</v>
      </c>
      <c r="E10" s="6">
        <v>0.04</v>
      </c>
      <c r="F10" s="6">
        <v>0.12</v>
      </c>
    </row>
    <row r="11" spans="1:6" ht="15" customHeight="1" x14ac:dyDescent="0.2">
      <c r="A11" s="187" t="s">
        <v>37</v>
      </c>
      <c r="B11" s="188"/>
      <c r="C11" s="7">
        <f>C6+C8+C10</f>
        <v>84000.119999999981</v>
      </c>
      <c r="D11" s="7">
        <f>D6+D8+D10</f>
        <v>85000.089999999982</v>
      </c>
      <c r="E11" s="7">
        <f>E6+E8+E10</f>
        <v>85500.099999999977</v>
      </c>
      <c r="F11" s="7">
        <f>F6+F8+F10</f>
        <v>254500.30999999997</v>
      </c>
    </row>
    <row r="12" spans="1:6" ht="18.600000000000001" customHeight="1" x14ac:dyDescent="0.2">
      <c r="A12" s="12"/>
      <c r="B12" s="12"/>
      <c r="C12" s="12"/>
      <c r="D12" s="12"/>
      <c r="E12" s="12"/>
      <c r="F12" s="12"/>
    </row>
    <row r="13" spans="1:6" ht="18.600000000000001" customHeight="1" x14ac:dyDescent="0.2">
      <c r="A13" s="133" t="s">
        <v>131</v>
      </c>
      <c r="B13" s="104"/>
      <c r="C13" s="104"/>
      <c r="D13" s="104"/>
      <c r="E13" s="104"/>
      <c r="F13" s="105"/>
    </row>
    <row r="14" spans="1:6" ht="15" customHeight="1" x14ac:dyDescent="0.2">
      <c r="A14" s="175" t="s">
        <v>38</v>
      </c>
      <c r="B14" s="107"/>
      <c r="C14" s="107"/>
      <c r="D14" s="107"/>
      <c r="E14" s="107"/>
      <c r="F14" s="108"/>
    </row>
    <row r="15" spans="1:6" ht="13.5" customHeight="1" x14ac:dyDescent="0.2">
      <c r="A15" s="176" t="s">
        <v>166</v>
      </c>
      <c r="B15" s="177"/>
      <c r="C15" s="177"/>
      <c r="D15" s="177"/>
      <c r="E15" s="177"/>
      <c r="F15" s="178"/>
    </row>
    <row r="16" spans="1:6" ht="12.75" customHeight="1" x14ac:dyDescent="0.2">
      <c r="A16" s="181" t="s">
        <v>39</v>
      </c>
      <c r="B16" s="182"/>
      <c r="C16" s="2">
        <v>2019</v>
      </c>
      <c r="D16" s="2">
        <v>2020</v>
      </c>
      <c r="E16" s="2">
        <v>2021</v>
      </c>
      <c r="F16" s="3" t="s">
        <v>4</v>
      </c>
    </row>
    <row r="17" spans="1:6" ht="15" customHeight="1" x14ac:dyDescent="0.2">
      <c r="A17" s="183"/>
      <c r="B17" s="184"/>
      <c r="C17" s="4">
        <v>0.01</v>
      </c>
      <c r="D17" s="4">
        <v>0.01</v>
      </c>
      <c r="E17" s="63">
        <v>0.01</v>
      </c>
      <c r="F17" s="4">
        <v>0.03</v>
      </c>
    </row>
    <row r="18" spans="1:6" ht="15" customHeight="1" x14ac:dyDescent="0.2">
      <c r="A18" s="176" t="s">
        <v>167</v>
      </c>
      <c r="B18" s="110"/>
      <c r="C18" s="110"/>
      <c r="D18" s="110"/>
      <c r="E18" s="110"/>
      <c r="F18" s="111"/>
    </row>
    <row r="19" spans="1:6" ht="15" customHeight="1" x14ac:dyDescent="0.2">
      <c r="A19" s="179" t="s">
        <v>40</v>
      </c>
      <c r="B19" s="180"/>
      <c r="C19" s="64">
        <v>0.01</v>
      </c>
      <c r="D19" s="64">
        <v>0.01</v>
      </c>
      <c r="E19" s="64">
        <v>0.01</v>
      </c>
      <c r="F19" s="65">
        <f>SUM(C19:E19)</f>
        <v>0.03</v>
      </c>
    </row>
    <row r="20" spans="1:6" ht="15" customHeight="1" x14ac:dyDescent="0.2">
      <c r="A20" s="176" t="s">
        <v>168</v>
      </c>
      <c r="B20" s="110"/>
      <c r="C20" s="110"/>
      <c r="D20" s="110"/>
      <c r="E20" s="110"/>
      <c r="F20" s="111"/>
    </row>
    <row r="21" spans="1:6" ht="13.5" x14ac:dyDescent="0.2">
      <c r="A21" s="179" t="s">
        <v>41</v>
      </c>
      <c r="B21" s="180"/>
      <c r="C21" s="6">
        <v>167400.07000000004</v>
      </c>
      <c r="D21" s="6">
        <v>143000.02000000002</v>
      </c>
      <c r="E21" s="6">
        <v>150000.02000000002</v>
      </c>
      <c r="F21" s="6">
        <v>460400.1100000001</v>
      </c>
    </row>
    <row r="22" spans="1:6" ht="13.5" x14ac:dyDescent="0.2">
      <c r="A22" s="176" t="s">
        <v>169</v>
      </c>
      <c r="B22" s="177"/>
      <c r="C22" s="177"/>
      <c r="D22" s="177"/>
      <c r="E22" s="177"/>
      <c r="F22" s="178"/>
    </row>
    <row r="23" spans="1:6" ht="13.5" x14ac:dyDescent="0.2">
      <c r="A23" s="192" t="s">
        <v>42</v>
      </c>
      <c r="B23" s="193"/>
      <c r="C23" s="66">
        <v>12000.070000000002</v>
      </c>
      <c r="D23" s="66">
        <v>12000.04</v>
      </c>
      <c r="E23" s="66">
        <v>12000.03</v>
      </c>
      <c r="F23" s="66">
        <v>36000.14</v>
      </c>
    </row>
    <row r="24" spans="1:6" ht="13.5" x14ac:dyDescent="0.2">
      <c r="A24" s="191" t="s">
        <v>170</v>
      </c>
      <c r="B24" s="191"/>
      <c r="C24" s="191"/>
      <c r="D24" s="191"/>
      <c r="E24" s="191"/>
      <c r="F24" s="191"/>
    </row>
    <row r="25" spans="1:6" ht="13.5" x14ac:dyDescent="0.2">
      <c r="A25" s="190" t="s">
        <v>43</v>
      </c>
      <c r="B25" s="190"/>
      <c r="C25" s="67">
        <v>50000.05</v>
      </c>
      <c r="D25" s="67">
        <v>50000.060000000005</v>
      </c>
      <c r="E25" s="67">
        <v>50000.020000000004</v>
      </c>
      <c r="F25" s="67">
        <v>150000.12</v>
      </c>
    </row>
    <row r="26" spans="1:6" ht="13.5" x14ac:dyDescent="0.2">
      <c r="A26" s="191" t="s">
        <v>171</v>
      </c>
      <c r="B26" s="191"/>
      <c r="C26" s="191"/>
      <c r="D26" s="191"/>
      <c r="E26" s="191"/>
      <c r="F26" s="191"/>
    </row>
    <row r="27" spans="1:6" ht="13.5" x14ac:dyDescent="0.2">
      <c r="A27" s="190" t="s">
        <v>45</v>
      </c>
      <c r="B27" s="190"/>
      <c r="C27" s="67">
        <v>0.04</v>
      </c>
      <c r="D27" s="67">
        <v>0.05</v>
      </c>
      <c r="E27" s="67">
        <v>0.02</v>
      </c>
      <c r="F27" s="67">
        <v>0.11</v>
      </c>
    </row>
    <row r="28" spans="1:6" ht="13.5" x14ac:dyDescent="0.2">
      <c r="A28" s="196" t="s">
        <v>21</v>
      </c>
      <c r="B28" s="196"/>
      <c r="C28" s="68">
        <f>C17+C19+C21+C23+C25+C27</f>
        <v>229400.25000000003</v>
      </c>
      <c r="D28" s="68">
        <f>D17+D19+D21+D23+D25+D27</f>
        <v>205000.19</v>
      </c>
      <c r="E28" s="68">
        <f>E17+E19+E21+E23+E25+E27</f>
        <v>212000.11000000002</v>
      </c>
      <c r="F28" s="68">
        <f>F17+F19+F21+F23+F25+F27</f>
        <v>646400.54000000015</v>
      </c>
    </row>
    <row r="29" spans="1:6" ht="13.5" x14ac:dyDescent="0.2">
      <c r="A29" s="12"/>
      <c r="B29" s="12"/>
      <c r="C29" s="12"/>
      <c r="D29" s="12"/>
      <c r="E29" s="12"/>
      <c r="F29" s="12"/>
    </row>
    <row r="30" spans="1:6" ht="13.5" x14ac:dyDescent="0.2">
      <c r="A30" s="194" t="s">
        <v>132</v>
      </c>
      <c r="B30" s="197"/>
      <c r="C30" s="197"/>
      <c r="D30" s="197"/>
      <c r="E30" s="197"/>
      <c r="F30" s="197"/>
    </row>
    <row r="31" spans="1:6" ht="13.5" x14ac:dyDescent="0.2">
      <c r="A31" s="195" t="s">
        <v>44</v>
      </c>
      <c r="B31" s="195"/>
      <c r="C31" s="195"/>
      <c r="D31" s="195"/>
      <c r="E31" s="195"/>
      <c r="F31" s="195"/>
    </row>
    <row r="32" spans="1:6" ht="13.5" x14ac:dyDescent="0.2">
      <c r="A32" s="191" t="s">
        <v>172</v>
      </c>
      <c r="B32" s="191"/>
      <c r="C32" s="191"/>
      <c r="D32" s="191"/>
      <c r="E32" s="191"/>
      <c r="F32" s="191"/>
    </row>
    <row r="33" spans="1:6" ht="13.5" x14ac:dyDescent="0.2">
      <c r="A33" s="198" t="s">
        <v>47</v>
      </c>
      <c r="B33" s="198"/>
      <c r="C33" s="18">
        <v>2019</v>
      </c>
      <c r="D33" s="18">
        <v>2020</v>
      </c>
      <c r="E33" s="18">
        <v>2021</v>
      </c>
      <c r="F33" s="19" t="s">
        <v>4</v>
      </c>
    </row>
    <row r="34" spans="1:6" ht="13.5" x14ac:dyDescent="0.2">
      <c r="A34" s="198"/>
      <c r="B34" s="198"/>
      <c r="C34" s="67">
        <v>0.03</v>
      </c>
      <c r="D34" s="67">
        <v>0.03</v>
      </c>
      <c r="E34" s="67">
        <v>0.03</v>
      </c>
      <c r="F34" s="67">
        <v>0.09</v>
      </c>
    </row>
    <row r="35" spans="1:6" ht="13.5" x14ac:dyDescent="0.2">
      <c r="A35" s="196" t="s">
        <v>24</v>
      </c>
      <c r="B35" s="196"/>
      <c r="C35" s="68">
        <f>C34</f>
        <v>0.03</v>
      </c>
      <c r="D35" s="68">
        <f>D34</f>
        <v>0.03</v>
      </c>
      <c r="E35" s="68">
        <f>E34</f>
        <v>0.03</v>
      </c>
      <c r="F35" s="68">
        <f>F34</f>
        <v>0.09</v>
      </c>
    </row>
    <row r="36" spans="1:6" ht="13.5" x14ac:dyDescent="0.2">
      <c r="A36" s="12"/>
      <c r="B36" s="12"/>
      <c r="C36" s="12"/>
      <c r="D36" s="12"/>
      <c r="E36" s="12"/>
      <c r="F36" s="12"/>
    </row>
    <row r="37" spans="1:6" ht="13.5" x14ac:dyDescent="0.2">
      <c r="A37" s="194" t="s">
        <v>133</v>
      </c>
      <c r="B37" s="194"/>
      <c r="C37" s="194"/>
      <c r="D37" s="194"/>
      <c r="E37" s="194"/>
      <c r="F37" s="194"/>
    </row>
    <row r="38" spans="1:6" ht="13.5" x14ac:dyDescent="0.2">
      <c r="A38" s="195" t="s">
        <v>46</v>
      </c>
      <c r="B38" s="195"/>
      <c r="C38" s="195"/>
      <c r="D38" s="195"/>
      <c r="E38" s="195"/>
      <c r="F38" s="195"/>
    </row>
    <row r="39" spans="1:6" ht="13.5" x14ac:dyDescent="0.2">
      <c r="A39" s="191" t="s">
        <v>173</v>
      </c>
      <c r="B39" s="191"/>
      <c r="C39" s="191"/>
      <c r="D39" s="191"/>
      <c r="E39" s="191"/>
      <c r="F39" s="191"/>
    </row>
    <row r="40" spans="1:6" ht="13.5" x14ac:dyDescent="0.2">
      <c r="A40" s="201" t="s">
        <v>48</v>
      </c>
      <c r="B40" s="201"/>
      <c r="C40" s="18">
        <v>2019</v>
      </c>
      <c r="D40" s="18">
        <v>2020</v>
      </c>
      <c r="E40" s="18">
        <v>2021</v>
      </c>
      <c r="F40" s="19" t="s">
        <v>4</v>
      </c>
    </row>
    <row r="41" spans="1:6" ht="13.5" x14ac:dyDescent="0.2">
      <c r="A41" s="201"/>
      <c r="B41" s="201"/>
      <c r="C41" s="67">
        <v>0.02</v>
      </c>
      <c r="D41" s="67">
        <v>0.02</v>
      </c>
      <c r="E41" s="67">
        <v>0.02</v>
      </c>
      <c r="F41" s="67">
        <v>0.06</v>
      </c>
    </row>
    <row r="42" spans="1:6" ht="13.5" x14ac:dyDescent="0.2">
      <c r="A42" s="191" t="s">
        <v>174</v>
      </c>
      <c r="B42" s="191"/>
      <c r="C42" s="191"/>
      <c r="D42" s="191"/>
      <c r="E42" s="191"/>
      <c r="F42" s="191"/>
    </row>
    <row r="43" spans="1:6" ht="13.5" x14ac:dyDescent="0.2">
      <c r="A43" s="190" t="s">
        <v>49</v>
      </c>
      <c r="B43" s="190"/>
      <c r="C43" s="67">
        <v>0.02</v>
      </c>
      <c r="D43" s="67">
        <v>0.02</v>
      </c>
      <c r="E43" s="67">
        <v>0.03</v>
      </c>
      <c r="F43" s="67">
        <v>7.0000000000000007E-2</v>
      </c>
    </row>
    <row r="44" spans="1:6" ht="32.25" customHeight="1" x14ac:dyDescent="0.2">
      <c r="A44" s="191" t="s">
        <v>175</v>
      </c>
      <c r="B44" s="191"/>
      <c r="C44" s="191"/>
      <c r="D44" s="191"/>
      <c r="E44" s="191"/>
      <c r="F44" s="191"/>
    </row>
    <row r="45" spans="1:6" ht="13.5" x14ac:dyDescent="0.2">
      <c r="A45" s="190" t="s">
        <v>50</v>
      </c>
      <c r="B45" s="190"/>
      <c r="C45" s="67">
        <v>2000</v>
      </c>
      <c r="D45" s="67">
        <v>2500</v>
      </c>
      <c r="E45" s="67">
        <v>2700</v>
      </c>
      <c r="F45" s="67">
        <v>7200</v>
      </c>
    </row>
    <row r="46" spans="1:6" ht="13.5" x14ac:dyDescent="0.2">
      <c r="A46" s="196" t="s">
        <v>25</v>
      </c>
      <c r="B46" s="196"/>
      <c r="C46" s="68">
        <f>C41+C43+C45</f>
        <v>2000.04</v>
      </c>
      <c r="D46" s="68">
        <f>D41+D43+D45</f>
        <v>2500.04</v>
      </c>
      <c r="E46" s="68">
        <f>E41+E43+E45</f>
        <v>2700.05</v>
      </c>
      <c r="F46" s="68">
        <f>F41+F43+F45</f>
        <v>7200.13</v>
      </c>
    </row>
    <row r="47" spans="1:6" ht="13.5" x14ac:dyDescent="0.2">
      <c r="A47" s="12"/>
      <c r="B47" s="12"/>
      <c r="C47" s="12"/>
      <c r="D47" s="12"/>
      <c r="E47" s="12"/>
      <c r="F47" s="12"/>
    </row>
    <row r="48" spans="1:6" ht="13.5" x14ac:dyDescent="0.2">
      <c r="A48" s="202" t="s">
        <v>134</v>
      </c>
      <c r="B48" s="203"/>
      <c r="C48" s="203"/>
      <c r="D48" s="203"/>
      <c r="E48" s="203"/>
      <c r="F48" s="204"/>
    </row>
    <row r="49" spans="1:6" ht="13.5" x14ac:dyDescent="0.2">
      <c r="A49" s="195" t="s">
        <v>52</v>
      </c>
      <c r="B49" s="195"/>
      <c r="C49" s="195"/>
      <c r="D49" s="195"/>
      <c r="E49" s="195"/>
      <c r="F49" s="195"/>
    </row>
    <row r="50" spans="1:6" ht="13.5" x14ac:dyDescent="0.2">
      <c r="A50" s="191" t="s">
        <v>176</v>
      </c>
      <c r="B50" s="191"/>
      <c r="C50" s="191"/>
      <c r="D50" s="191"/>
      <c r="E50" s="191"/>
      <c r="F50" s="191"/>
    </row>
    <row r="51" spans="1:6" ht="13.5" x14ac:dyDescent="0.2">
      <c r="A51" s="201" t="s">
        <v>51</v>
      </c>
      <c r="B51" s="201"/>
      <c r="C51" s="18">
        <v>2019</v>
      </c>
      <c r="D51" s="18">
        <v>2020</v>
      </c>
      <c r="E51" s="18">
        <v>2021</v>
      </c>
      <c r="F51" s="19" t="s">
        <v>4</v>
      </c>
    </row>
    <row r="52" spans="1:6" ht="13.5" x14ac:dyDescent="0.2">
      <c r="A52" s="201"/>
      <c r="B52" s="201"/>
      <c r="C52" s="67">
        <v>0.03</v>
      </c>
      <c r="D52" s="67">
        <v>0.03</v>
      </c>
      <c r="E52" s="67">
        <v>0.03</v>
      </c>
      <c r="F52" s="67">
        <v>0.09</v>
      </c>
    </row>
    <row r="53" spans="1:6" ht="13.5" x14ac:dyDescent="0.2">
      <c r="A53" s="191" t="s">
        <v>177</v>
      </c>
      <c r="B53" s="191"/>
      <c r="C53" s="191"/>
      <c r="D53" s="191"/>
      <c r="E53" s="191"/>
      <c r="F53" s="191"/>
    </row>
    <row r="54" spans="1:6" ht="13.5" x14ac:dyDescent="0.2">
      <c r="A54" s="190" t="s">
        <v>53</v>
      </c>
      <c r="B54" s="190"/>
      <c r="C54" s="94">
        <v>0</v>
      </c>
      <c r="D54" s="67">
        <v>0.01</v>
      </c>
      <c r="E54" s="67">
        <v>0.01</v>
      </c>
      <c r="F54" s="67">
        <v>0.02</v>
      </c>
    </row>
    <row r="55" spans="1:6" ht="13.5" customHeight="1" x14ac:dyDescent="0.2">
      <c r="A55" s="191" t="s">
        <v>178</v>
      </c>
      <c r="B55" s="191"/>
      <c r="C55" s="191"/>
      <c r="D55" s="191"/>
      <c r="E55" s="191"/>
      <c r="F55" s="191"/>
    </row>
    <row r="56" spans="1:6" ht="13.5" x14ac:dyDescent="0.2">
      <c r="A56" s="190" t="s">
        <v>54</v>
      </c>
      <c r="B56" s="190"/>
      <c r="C56" s="67">
        <v>0.02</v>
      </c>
      <c r="D56" s="67">
        <v>0.02</v>
      </c>
      <c r="E56" s="67">
        <v>0.02</v>
      </c>
      <c r="F56" s="67">
        <v>0.06</v>
      </c>
    </row>
    <row r="57" spans="1:6" ht="13.5" x14ac:dyDescent="0.2">
      <c r="A57" s="191" t="s">
        <v>179</v>
      </c>
      <c r="B57" s="191"/>
      <c r="C57" s="191"/>
      <c r="D57" s="191"/>
      <c r="E57" s="191"/>
      <c r="F57" s="191"/>
    </row>
    <row r="58" spans="1:6" ht="13.5" x14ac:dyDescent="0.2">
      <c r="A58" s="190" t="s">
        <v>141</v>
      </c>
      <c r="B58" s="190"/>
      <c r="C58" s="67">
        <v>0.03</v>
      </c>
      <c r="D58" s="67">
        <v>0.03</v>
      </c>
      <c r="E58" s="67">
        <v>0.03</v>
      </c>
      <c r="F58" s="67">
        <v>0.09</v>
      </c>
    </row>
    <row r="59" spans="1:6" ht="13.5" x14ac:dyDescent="0.2">
      <c r="A59" s="191" t="s">
        <v>180</v>
      </c>
      <c r="B59" s="191"/>
      <c r="C59" s="191"/>
      <c r="D59" s="191"/>
      <c r="E59" s="191"/>
      <c r="F59" s="191"/>
    </row>
    <row r="60" spans="1:6" ht="13.5" x14ac:dyDescent="0.2">
      <c r="A60" s="190" t="s">
        <v>140</v>
      </c>
      <c r="B60" s="190"/>
      <c r="C60" s="67">
        <v>0.01</v>
      </c>
      <c r="D60" s="67">
        <v>0.01</v>
      </c>
      <c r="E60" s="67">
        <v>0.01</v>
      </c>
      <c r="F60" s="67">
        <v>0.03</v>
      </c>
    </row>
    <row r="61" spans="1:6" ht="13.5" x14ac:dyDescent="0.2">
      <c r="A61" s="191" t="s">
        <v>181</v>
      </c>
      <c r="B61" s="191"/>
      <c r="C61" s="191"/>
      <c r="D61" s="191"/>
      <c r="E61" s="191"/>
      <c r="F61" s="191"/>
    </row>
    <row r="62" spans="1:6" ht="13.5" x14ac:dyDescent="0.2">
      <c r="A62" s="190" t="s">
        <v>139</v>
      </c>
      <c r="B62" s="190"/>
      <c r="C62" s="67">
        <v>0.02</v>
      </c>
      <c r="D62" s="67">
        <v>0.02</v>
      </c>
      <c r="E62" s="67">
        <v>0.01</v>
      </c>
      <c r="F62" s="67">
        <v>0.05</v>
      </c>
    </row>
    <row r="63" spans="1:6" ht="13.5" x14ac:dyDescent="0.2">
      <c r="A63" s="196" t="s">
        <v>28</v>
      </c>
      <c r="B63" s="196"/>
      <c r="C63" s="68">
        <f>C62+C60+C58+C56+C54+C52</f>
        <v>0.11</v>
      </c>
      <c r="D63" s="68">
        <f>D62+D60+D58+D56+D54+D52</f>
        <v>0.12</v>
      </c>
      <c r="E63" s="68">
        <f>E62+E60+E58+E56+E54+E52</f>
        <v>0.11</v>
      </c>
      <c r="F63" s="68">
        <f>C63+D63+E63</f>
        <v>0.33999999999999997</v>
      </c>
    </row>
    <row r="64" spans="1:6" ht="13.5" x14ac:dyDescent="0.2">
      <c r="A64" s="12"/>
      <c r="B64" s="12"/>
      <c r="C64" s="12"/>
      <c r="D64" s="12"/>
      <c r="E64" s="12"/>
      <c r="F64" s="12"/>
    </row>
    <row r="65" spans="1:6" ht="13.5" x14ac:dyDescent="0.2">
      <c r="A65" s="200" t="s">
        <v>135</v>
      </c>
      <c r="B65" s="200"/>
      <c r="C65" s="200"/>
      <c r="D65" s="200"/>
      <c r="E65" s="200"/>
      <c r="F65" s="200"/>
    </row>
    <row r="66" spans="1:6" ht="13.5" x14ac:dyDescent="0.2">
      <c r="A66" s="195" t="s">
        <v>136</v>
      </c>
      <c r="B66" s="195"/>
      <c r="C66" s="195"/>
      <c r="D66" s="195"/>
      <c r="E66" s="195"/>
      <c r="F66" s="195"/>
    </row>
    <row r="67" spans="1:6" ht="13.5" x14ac:dyDescent="0.2">
      <c r="A67" s="191" t="s">
        <v>182</v>
      </c>
      <c r="B67" s="191"/>
      <c r="C67" s="191"/>
      <c r="D67" s="191"/>
      <c r="E67" s="191"/>
      <c r="F67" s="191"/>
    </row>
    <row r="68" spans="1:6" ht="13.5" x14ac:dyDescent="0.2">
      <c r="A68" s="198" t="s">
        <v>137</v>
      </c>
      <c r="B68" s="198"/>
      <c r="C68" s="18">
        <v>2019</v>
      </c>
      <c r="D68" s="18">
        <v>2020</v>
      </c>
      <c r="E68" s="18">
        <v>2021</v>
      </c>
      <c r="F68" s="19" t="s">
        <v>4</v>
      </c>
    </row>
    <row r="69" spans="1:6" ht="13.5" x14ac:dyDescent="0.2">
      <c r="A69" s="198"/>
      <c r="B69" s="198"/>
      <c r="C69" s="67">
        <v>0.03</v>
      </c>
      <c r="D69" s="67">
        <v>0.02</v>
      </c>
      <c r="E69" s="67">
        <v>0.02</v>
      </c>
      <c r="F69" s="67">
        <v>7.0000000000000007E-2</v>
      </c>
    </row>
    <row r="70" spans="1:6" ht="13.5" x14ac:dyDescent="0.2">
      <c r="A70" s="191" t="s">
        <v>183</v>
      </c>
      <c r="B70" s="191"/>
      <c r="C70" s="191"/>
      <c r="D70" s="191"/>
      <c r="E70" s="191"/>
      <c r="F70" s="191"/>
    </row>
    <row r="71" spans="1:6" ht="13.5" x14ac:dyDescent="0.2">
      <c r="A71" s="190" t="s">
        <v>138</v>
      </c>
      <c r="B71" s="190"/>
      <c r="C71" s="67">
        <v>51000.05</v>
      </c>
      <c r="D71" s="67">
        <v>61000.05</v>
      </c>
      <c r="E71" s="67">
        <v>66000.049999999988</v>
      </c>
      <c r="F71" s="67">
        <v>178000.15</v>
      </c>
    </row>
    <row r="72" spans="1:6" ht="13.5" x14ac:dyDescent="0.2">
      <c r="A72" s="199" t="s">
        <v>30</v>
      </c>
      <c r="B72" s="199"/>
      <c r="C72" s="95">
        <f>C71+C69</f>
        <v>51000.08</v>
      </c>
      <c r="D72" s="95">
        <f>D71+D69</f>
        <v>61000.07</v>
      </c>
      <c r="E72" s="95">
        <f>E71+E69</f>
        <v>66000.069999999992</v>
      </c>
      <c r="F72" s="95">
        <f>F71+F69</f>
        <v>178000.22</v>
      </c>
    </row>
    <row r="73" spans="1:6" ht="13.5" x14ac:dyDescent="0.2">
      <c r="A73" s="196" t="s">
        <v>31</v>
      </c>
      <c r="B73" s="196"/>
      <c r="C73" s="96">
        <f>C72+C63+C46+C35+C28+C11</f>
        <v>366400.63</v>
      </c>
      <c r="D73" s="96">
        <f>D72+D63+D46+D35+D28+D11</f>
        <v>353500.54</v>
      </c>
      <c r="E73" s="96">
        <f>E72+E63+E46+E35+E28+E11</f>
        <v>366200.47</v>
      </c>
      <c r="F73" s="96">
        <f>F72+F63+F46+F35+F28+F11</f>
        <v>1086101.6300000001</v>
      </c>
    </row>
    <row r="80" spans="1:6" ht="13.5" customHeight="1" x14ac:dyDescent="0.2"/>
  </sheetData>
  <mergeCells count="61">
    <mergeCell ref="A51:B52"/>
    <mergeCell ref="A40:B41"/>
    <mergeCell ref="A62:B62"/>
    <mergeCell ref="A63:B63"/>
    <mergeCell ref="A60:B60"/>
    <mergeCell ref="A61:F61"/>
    <mergeCell ref="A58:B58"/>
    <mergeCell ref="A59:F59"/>
    <mergeCell ref="A56:B56"/>
    <mergeCell ref="A57:F57"/>
    <mergeCell ref="A54:B54"/>
    <mergeCell ref="A55:F55"/>
    <mergeCell ref="A53:F53"/>
    <mergeCell ref="A45:B45"/>
    <mergeCell ref="A46:B46"/>
    <mergeCell ref="A48:F48"/>
    <mergeCell ref="A71:B71"/>
    <mergeCell ref="A72:B72"/>
    <mergeCell ref="A73:B73"/>
    <mergeCell ref="A70:F70"/>
    <mergeCell ref="A65:F65"/>
    <mergeCell ref="A66:F66"/>
    <mergeCell ref="A67:F67"/>
    <mergeCell ref="A68:B69"/>
    <mergeCell ref="A49:F49"/>
    <mergeCell ref="A50:F50"/>
    <mergeCell ref="A43:B43"/>
    <mergeCell ref="A44:F44"/>
    <mergeCell ref="A42:F42"/>
    <mergeCell ref="A37:F37"/>
    <mergeCell ref="A38:F38"/>
    <mergeCell ref="A39:F39"/>
    <mergeCell ref="A35:B35"/>
    <mergeCell ref="A27:B27"/>
    <mergeCell ref="A28:B28"/>
    <mergeCell ref="A30:F30"/>
    <mergeCell ref="A31:F31"/>
    <mergeCell ref="A32:F32"/>
    <mergeCell ref="A33:B34"/>
    <mergeCell ref="A25:B25"/>
    <mergeCell ref="A26:F26"/>
    <mergeCell ref="A23:B23"/>
    <mergeCell ref="A24:F24"/>
    <mergeCell ref="A21:B21"/>
    <mergeCell ref="A22:F22"/>
    <mergeCell ref="A2:F2"/>
    <mergeCell ref="A3:F3"/>
    <mergeCell ref="A4:F4"/>
    <mergeCell ref="A5:B6"/>
    <mergeCell ref="A7:F7"/>
    <mergeCell ref="A8:B8"/>
    <mergeCell ref="A9:F9"/>
    <mergeCell ref="A10:B10"/>
    <mergeCell ref="A11:B11"/>
    <mergeCell ref="A13:F13"/>
    <mergeCell ref="A14:F14"/>
    <mergeCell ref="A15:F15"/>
    <mergeCell ref="A19:B19"/>
    <mergeCell ref="A18:F18"/>
    <mergeCell ref="A20:F20"/>
    <mergeCell ref="A16:B17"/>
  </mergeCells>
  <pageMargins left="0.23622047244094488" right="0.23622047244094488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PPA</vt:lpstr>
      <vt:lpstr>RESUMO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Felipe Moreira Persegona</dc:creator>
  <cp:lastModifiedBy>Fernanda Pereira de Sousa</cp:lastModifiedBy>
  <cp:lastPrinted>2018-06-20T14:13:29Z</cp:lastPrinted>
  <dcterms:created xsi:type="dcterms:W3CDTF">2018-05-03T14:44:08Z</dcterms:created>
  <dcterms:modified xsi:type="dcterms:W3CDTF">2018-06-20T15:17:56Z</dcterms:modified>
</cp:coreProperties>
</file>